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6.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7.xml" ContentType="application/vnd.openxmlformats-officedocument.drawing+xml"/>
  <Override PartName="/xl/charts/chart45.xml" ContentType="application/vnd.openxmlformats-officedocument.drawingml.chart+xml"/>
  <Override PartName="/xl/drawings/drawing8.xml" ContentType="application/vnd.openxmlformats-officedocument.drawing+xml"/>
  <Override PartName="/xl/charts/chart46.xml" ContentType="application/vnd.openxmlformats-officedocument.drawingml.chart+xml"/>
  <Override PartName="/xl/drawings/drawing9.xml" ContentType="application/vnd.openxmlformats-officedocument.drawing+xml"/>
  <Override PartName="/xl/embeddings/oleObject1.bin" ContentType="application/vnd.openxmlformats-officedocument.oleObject"/>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Prod\RM\MIR\Utsläpp_Energi\Arbetsår 2019\Luft- och energiräkenskaper år\8_Regionalisering\Publicering\Tabeller och diagram\"/>
    </mc:Choice>
  </mc:AlternateContent>
  <bookViews>
    <workbookView xWindow="0" yWindow="1770" windowWidth="11355" windowHeight="3525"/>
  </bookViews>
  <sheets>
    <sheet name="Innehåll-Content" sheetId="23" r:id="rId1"/>
    <sheet name="1" sheetId="22" r:id="rId2"/>
    <sheet name="2" sheetId="19" r:id="rId3"/>
    <sheet name="3" sheetId="25" r:id="rId4"/>
    <sheet name="4" sheetId="24" r:id="rId5"/>
    <sheet name="5" sheetId="15" r:id="rId6"/>
    <sheet name="6" sheetId="29" r:id="rId7"/>
    <sheet name="7" sheetId="30" r:id="rId8"/>
    <sheet name="8" sheetId="16" r:id="rId9"/>
  </sheets>
  <calcPr calcId="162913"/>
</workbook>
</file>

<file path=xl/calcChain.xml><?xml version="1.0" encoding="utf-8"?>
<calcChain xmlns="http://schemas.openxmlformats.org/spreadsheetml/2006/main">
  <c r="E31" i="29" l="1"/>
  <c r="D31" i="29"/>
  <c r="E30" i="29"/>
  <c r="D30" i="29"/>
  <c r="E29" i="29"/>
  <c r="D29" i="29"/>
  <c r="E28" i="29"/>
  <c r="D28" i="29"/>
  <c r="E27" i="29"/>
  <c r="D27" i="29"/>
  <c r="E26" i="29"/>
  <c r="D26" i="29"/>
  <c r="E25" i="29"/>
  <c r="D25" i="29"/>
  <c r="E24" i="29"/>
  <c r="D24" i="29"/>
  <c r="E23" i="29"/>
  <c r="D23" i="29"/>
  <c r="E22" i="29"/>
  <c r="D22" i="29"/>
  <c r="E21" i="29"/>
  <c r="D21" i="29"/>
  <c r="E20" i="29"/>
  <c r="D20" i="29"/>
  <c r="E19" i="29"/>
  <c r="D19" i="29"/>
  <c r="E18" i="29"/>
  <c r="D18" i="29"/>
  <c r="E17" i="29"/>
  <c r="D17" i="29"/>
  <c r="E16" i="29"/>
  <c r="D16" i="29"/>
  <c r="E15" i="29"/>
  <c r="D15" i="29"/>
  <c r="E14" i="29"/>
  <c r="D14" i="29"/>
  <c r="E13" i="29"/>
  <c r="D13" i="29"/>
  <c r="E12" i="29"/>
  <c r="D12" i="29"/>
  <c r="E11" i="29"/>
  <c r="D11" i="29"/>
  <c r="D10" i="29"/>
  <c r="AK44" i="30"/>
  <c r="Y46" i="30"/>
  <c r="Y45" i="30"/>
  <c r="Y44" i="30"/>
  <c r="M66" i="30"/>
  <c r="M64" i="30"/>
  <c r="M63" i="30"/>
  <c r="M62" i="30"/>
  <c r="M61" i="30"/>
  <c r="M60" i="30"/>
  <c r="M59" i="30"/>
  <c r="M58" i="30"/>
  <c r="M57" i="30"/>
  <c r="M56" i="30"/>
  <c r="M55" i="30"/>
  <c r="M54" i="30"/>
  <c r="M53" i="30"/>
  <c r="M52" i="30"/>
  <c r="M51" i="30"/>
  <c r="M50" i="30"/>
  <c r="M49" i="30"/>
  <c r="M48" i="30"/>
  <c r="M47" i="30"/>
  <c r="M46" i="30"/>
  <c r="M45" i="30"/>
  <c r="M44" i="30"/>
  <c r="M9" i="30" s="1"/>
  <c r="AE11" i="15" l="1"/>
  <c r="AM9" i="19" l="1"/>
  <c r="AM10" i="19"/>
  <c r="AM11" i="19"/>
  <c r="AM12" i="19"/>
  <c r="AM13" i="19"/>
  <c r="AM14" i="19"/>
  <c r="AM15" i="19"/>
  <c r="AM16" i="19"/>
  <c r="AM17" i="19"/>
  <c r="AM18" i="19"/>
  <c r="AM19" i="19"/>
  <c r="AM20" i="19"/>
  <c r="AM21" i="19"/>
  <c r="AM22" i="19"/>
  <c r="AM23" i="19"/>
  <c r="AM24" i="19"/>
  <c r="AM25" i="19"/>
  <c r="AM26" i="19"/>
  <c r="AM27" i="19"/>
  <c r="AM28" i="19"/>
  <c r="AM29" i="19"/>
  <c r="AM30" i="19"/>
  <c r="AM31" i="19"/>
  <c r="AM32" i="19"/>
  <c r="AM33" i="19"/>
  <c r="AM34" i="19"/>
  <c r="AM35" i="19"/>
  <c r="AM36" i="19"/>
  <c r="AM37" i="19"/>
  <c r="AM38" i="19"/>
  <c r="AM39" i="19"/>
  <c r="AM40" i="19"/>
  <c r="AM41" i="19"/>
  <c r="AM42" i="19"/>
  <c r="AM43" i="19"/>
  <c r="AM44" i="19"/>
  <c r="AM45" i="19"/>
  <c r="AM46" i="19"/>
  <c r="AM47" i="19"/>
  <c r="AM48" i="19"/>
  <c r="AM49" i="19"/>
  <c r="AM50" i="19"/>
  <c r="AM51" i="19"/>
  <c r="AM52" i="19"/>
  <c r="AM53" i="19"/>
  <c r="AM54" i="19"/>
  <c r="AM55" i="19"/>
  <c r="AM56" i="19"/>
  <c r="AM57" i="19"/>
  <c r="AM58" i="19"/>
  <c r="AM59" i="19"/>
  <c r="AM60" i="19"/>
  <c r="AM61" i="19"/>
  <c r="AM62" i="19"/>
  <c r="AM63" i="19"/>
  <c r="AM64" i="19"/>
  <c r="AM65" i="19"/>
  <c r="AM66" i="19"/>
  <c r="AM67" i="19"/>
  <c r="AM68" i="19"/>
  <c r="AM69" i="19"/>
  <c r="AM70" i="19"/>
  <c r="AM71" i="19"/>
  <c r="AM72" i="19"/>
  <c r="AM73" i="19"/>
  <c r="AM74" i="19"/>
  <c r="AM75" i="19"/>
  <c r="AM76" i="19"/>
  <c r="AM77" i="19"/>
  <c r="AM78" i="19"/>
  <c r="AM79" i="19"/>
  <c r="AM80" i="19"/>
  <c r="AM81" i="19"/>
  <c r="AM82" i="19"/>
  <c r="AM83" i="19"/>
  <c r="AM84" i="19"/>
  <c r="AM85" i="19"/>
  <c r="AM86" i="19"/>
  <c r="AM87" i="19"/>
  <c r="AM88" i="19"/>
  <c r="AM89" i="19"/>
  <c r="AM90" i="19"/>
  <c r="AM91" i="19"/>
  <c r="AM92" i="19"/>
  <c r="AM93" i="19"/>
  <c r="AM94" i="19"/>
  <c r="AM95" i="19"/>
  <c r="AM96" i="19"/>
  <c r="AM97" i="19"/>
  <c r="AM98" i="19"/>
  <c r="AM99" i="19"/>
  <c r="AM100" i="19"/>
  <c r="AM101" i="19"/>
  <c r="AM102" i="19"/>
  <c r="AM103" i="19"/>
  <c r="AM104" i="19"/>
  <c r="AM105" i="19"/>
  <c r="AM106" i="19"/>
  <c r="AM107" i="19"/>
  <c r="AM108" i="19"/>
  <c r="AM109" i="19"/>
  <c r="AM110" i="19"/>
  <c r="AM111" i="19"/>
  <c r="AM112" i="19"/>
  <c r="AM113" i="19"/>
  <c r="AM114" i="19"/>
  <c r="AM115" i="19"/>
  <c r="AM116" i="19"/>
  <c r="AM117" i="19"/>
  <c r="AM118" i="19"/>
  <c r="AM119" i="19"/>
  <c r="AM120" i="19"/>
  <c r="AM121" i="19"/>
  <c r="AM122" i="19"/>
  <c r="AM123" i="19"/>
  <c r="AM124" i="19"/>
  <c r="AM125" i="19"/>
  <c r="AM126" i="19"/>
  <c r="AM127" i="19"/>
  <c r="AM128" i="19"/>
  <c r="AM129" i="19"/>
  <c r="AM130" i="19"/>
  <c r="AM131" i="19"/>
  <c r="AM132" i="19"/>
  <c r="AM133" i="19"/>
  <c r="AM134" i="19"/>
  <c r="AM135" i="19"/>
  <c r="AM136" i="19"/>
  <c r="AM137" i="19"/>
  <c r="AM138" i="19"/>
  <c r="AM139" i="19"/>
  <c r="AM140" i="19"/>
  <c r="AM141" i="19"/>
  <c r="AM142" i="19"/>
  <c r="AM143" i="19"/>
  <c r="AM144" i="19"/>
  <c r="AM145" i="19"/>
  <c r="AM146" i="19"/>
  <c r="AM147" i="19"/>
  <c r="AM148" i="19"/>
  <c r="AM149" i="19"/>
  <c r="AM150" i="19"/>
  <c r="AM151" i="19"/>
  <c r="AM152" i="19"/>
  <c r="AM153" i="19"/>
  <c r="AM154" i="19"/>
  <c r="AM155" i="19"/>
  <c r="AM156" i="19"/>
  <c r="AM157" i="19"/>
  <c r="AM158" i="19"/>
  <c r="AM159" i="19"/>
  <c r="AM160" i="19"/>
  <c r="AM161" i="19"/>
  <c r="AM162" i="19"/>
  <c r="AM163" i="19"/>
  <c r="AM164" i="19"/>
  <c r="AM165" i="19"/>
  <c r="AM166" i="19"/>
  <c r="AM167" i="19"/>
  <c r="AM168" i="19"/>
  <c r="AM169" i="19"/>
  <c r="AM170" i="19"/>
  <c r="AM171" i="19"/>
  <c r="AM172" i="19"/>
  <c r="AM173" i="19"/>
  <c r="AM174" i="19"/>
  <c r="AM175" i="19"/>
  <c r="AM176" i="19"/>
  <c r="AM177" i="19"/>
  <c r="AM178" i="19"/>
  <c r="AM179" i="19"/>
  <c r="AM180" i="19"/>
  <c r="AM181" i="19"/>
  <c r="AM182" i="19"/>
  <c r="AM183" i="19"/>
  <c r="AM184" i="19"/>
  <c r="AM185" i="19"/>
  <c r="AM186" i="19"/>
  <c r="AM187" i="19"/>
  <c r="AM188" i="19"/>
  <c r="AM189" i="19"/>
  <c r="AM190" i="19"/>
  <c r="AM191" i="19"/>
  <c r="AM192" i="19"/>
  <c r="AM193" i="19"/>
  <c r="AM194" i="19"/>
  <c r="AM195" i="19"/>
  <c r="AM196" i="19"/>
  <c r="AM197" i="19"/>
  <c r="AM198" i="19"/>
  <c r="AM199" i="19"/>
  <c r="AM200" i="19"/>
  <c r="AM201" i="19"/>
  <c r="AM202" i="19"/>
  <c r="AM203" i="19"/>
  <c r="AM204" i="19"/>
  <c r="AM205" i="19"/>
  <c r="AM206" i="19"/>
  <c r="AM207" i="19"/>
  <c r="AM208" i="19"/>
  <c r="AM209" i="19"/>
  <c r="AM210" i="19"/>
  <c r="AM211" i="19"/>
  <c r="AM212" i="19"/>
  <c r="AM213" i="19"/>
  <c r="AM214" i="19"/>
  <c r="AM215" i="19"/>
  <c r="AM216" i="19"/>
  <c r="AM217" i="19"/>
  <c r="AM218" i="19"/>
  <c r="AM219" i="19"/>
  <c r="AM220" i="19"/>
  <c r="AM221" i="19"/>
  <c r="AM222" i="19"/>
  <c r="AM223" i="19"/>
  <c r="AM224" i="19"/>
  <c r="AM225" i="19"/>
  <c r="AM226" i="19"/>
  <c r="AM227" i="19"/>
  <c r="AM228" i="19"/>
  <c r="AM229" i="19"/>
  <c r="AM230" i="19"/>
  <c r="AM231" i="19"/>
  <c r="AM232" i="19"/>
  <c r="AM233" i="19"/>
  <c r="AM234" i="19"/>
  <c r="AM235" i="19"/>
  <c r="AM236" i="19"/>
  <c r="AM237" i="19"/>
  <c r="AM238" i="19"/>
  <c r="AM239" i="19"/>
  <c r="AM240" i="19"/>
  <c r="AM241" i="19"/>
  <c r="AM242" i="19"/>
  <c r="AM243" i="19"/>
  <c r="AM244" i="19"/>
  <c r="AM245" i="19"/>
  <c r="AM246" i="19"/>
  <c r="AM247" i="19"/>
  <c r="AM248" i="19"/>
  <c r="AM249" i="19"/>
  <c r="AM250" i="19"/>
  <c r="AM251" i="19"/>
  <c r="AM252" i="19"/>
  <c r="AM253" i="19"/>
  <c r="AM254" i="19"/>
  <c r="AM255" i="19"/>
  <c r="AM256" i="19"/>
  <c r="AM257" i="19"/>
  <c r="AM258" i="19"/>
  <c r="AM259" i="19"/>
  <c r="AM260" i="19"/>
  <c r="AM261" i="19"/>
  <c r="AM262" i="19"/>
  <c r="AM263" i="19"/>
  <c r="AM264" i="19"/>
  <c r="AM265" i="19"/>
  <c r="AM266" i="19"/>
  <c r="AM267" i="19"/>
  <c r="AM268" i="19"/>
  <c r="AM269" i="19"/>
  <c r="AM270" i="19"/>
  <c r="AM271" i="19"/>
  <c r="AM272" i="19"/>
  <c r="AM273" i="19"/>
  <c r="AM274" i="19"/>
  <c r="AM275" i="19"/>
  <c r="AM276" i="19"/>
  <c r="AM277" i="19"/>
  <c r="AM278" i="19"/>
  <c r="AM279" i="19"/>
  <c r="AM280" i="19"/>
  <c r="AM281" i="19"/>
  <c r="AM282" i="19"/>
  <c r="AM283" i="19"/>
  <c r="AM284" i="19"/>
  <c r="AM285" i="19"/>
  <c r="AM286" i="19"/>
  <c r="AM287" i="19"/>
  <c r="AM288" i="19"/>
  <c r="AM289" i="19"/>
  <c r="AM290" i="19"/>
  <c r="AM291" i="19"/>
  <c r="AM292" i="19"/>
  <c r="AM293" i="19"/>
  <c r="AM294" i="19"/>
  <c r="AM295" i="19"/>
  <c r="AM296" i="19"/>
  <c r="AM297" i="19"/>
  <c r="AM298" i="19"/>
  <c r="AM299" i="19"/>
  <c r="AH41" i="29" l="1"/>
  <c r="AH42" i="29"/>
  <c r="AH43" i="29"/>
  <c r="AH44" i="29"/>
  <c r="AH45" i="29"/>
  <c r="AH46" i="29"/>
  <c r="AH47" i="29"/>
  <c r="AH48" i="29"/>
  <c r="AH49" i="29"/>
  <c r="AH50" i="29"/>
  <c r="AH51" i="29"/>
  <c r="AH52" i="29"/>
  <c r="AH53" i="29"/>
  <c r="AH54" i="29"/>
  <c r="AH55" i="29"/>
  <c r="AH56" i="29"/>
  <c r="AH57" i="29"/>
  <c r="AH58" i="29"/>
  <c r="AH59" i="29"/>
  <c r="AH60" i="29"/>
  <c r="AH61" i="29"/>
  <c r="AH62" i="29"/>
  <c r="AH63" i="29"/>
  <c r="AN8" i="15"/>
  <c r="AN9" i="15"/>
  <c r="AN10" i="15"/>
  <c r="AN11" i="15"/>
  <c r="AN15" i="15"/>
  <c r="AN16" i="15"/>
  <c r="AN17" i="15"/>
  <c r="AN18" i="15"/>
  <c r="AN22" i="15"/>
  <c r="AN23" i="15"/>
  <c r="AN24" i="15"/>
  <c r="AN25" i="15"/>
  <c r="AN29" i="15"/>
  <c r="AN30" i="15"/>
  <c r="AN31" i="15"/>
  <c r="AN32" i="15"/>
  <c r="AN36" i="15"/>
  <c r="AN37" i="15"/>
  <c r="AN38" i="15"/>
  <c r="AN39" i="15"/>
  <c r="AN43" i="15"/>
  <c r="AN44" i="15"/>
  <c r="AN45" i="15"/>
  <c r="AN46" i="15"/>
  <c r="AN50" i="15"/>
  <c r="AN51" i="15"/>
  <c r="AN52" i="15"/>
  <c r="AN53" i="15"/>
  <c r="AN57" i="15"/>
  <c r="AN58" i="15"/>
  <c r="AN59" i="15"/>
  <c r="AN60" i="15"/>
  <c r="AN64" i="15"/>
  <c r="AN65" i="15"/>
  <c r="AN66" i="15"/>
  <c r="AN67" i="15"/>
  <c r="AN71" i="15"/>
  <c r="AN72" i="15"/>
  <c r="AN73" i="15"/>
  <c r="AN74" i="15"/>
  <c r="AN78" i="15"/>
  <c r="AN79" i="15"/>
  <c r="AN80" i="15"/>
  <c r="AN81" i="15"/>
  <c r="AN85" i="15"/>
  <c r="AN86" i="15"/>
  <c r="AN87" i="15"/>
  <c r="AN88" i="15"/>
  <c r="AN92" i="15"/>
  <c r="AN93" i="15"/>
  <c r="AN94" i="15"/>
  <c r="AN95" i="15"/>
  <c r="AN100" i="15"/>
  <c r="AN101" i="15"/>
  <c r="AN102" i="15"/>
  <c r="AN103" i="15"/>
  <c r="AN107" i="15"/>
  <c r="AN108" i="15"/>
  <c r="AN109" i="15"/>
  <c r="AN110" i="15"/>
  <c r="AN114" i="15"/>
  <c r="AN115" i="15"/>
  <c r="AN116" i="15"/>
  <c r="AN117" i="15"/>
  <c r="AN121" i="15"/>
  <c r="AN122" i="15"/>
  <c r="AN123" i="15"/>
  <c r="AN124" i="15"/>
  <c r="AN128" i="15"/>
  <c r="AN129" i="15"/>
  <c r="AN130" i="15"/>
  <c r="AN131" i="15"/>
  <c r="AN135" i="15"/>
  <c r="AN136" i="15"/>
  <c r="AN137" i="15"/>
  <c r="AN138" i="15"/>
  <c r="AN142" i="15"/>
  <c r="AN143" i="15"/>
  <c r="AN144" i="15"/>
  <c r="AN145" i="15"/>
  <c r="AN149" i="15"/>
  <c r="AN150" i="15"/>
  <c r="AN151" i="15"/>
  <c r="AN152" i="15"/>
  <c r="AN165" i="15"/>
  <c r="AN166" i="15"/>
  <c r="AN167" i="15"/>
  <c r="AN168" i="15"/>
  <c r="AN8" i="24"/>
  <c r="AN9" i="24"/>
  <c r="AN10" i="24"/>
  <c r="AN11" i="24"/>
  <c r="AN15" i="24"/>
  <c r="AN16" i="24"/>
  <c r="AN17" i="24"/>
  <c r="AN18" i="24"/>
  <c r="AN22" i="24"/>
  <c r="AN23" i="24"/>
  <c r="AN24" i="24"/>
  <c r="AN25" i="24"/>
  <c r="AN29" i="24"/>
  <c r="AN30" i="24"/>
  <c r="AN31" i="24"/>
  <c r="AN32" i="24"/>
  <c r="AN36" i="24"/>
  <c r="AN37" i="24"/>
  <c r="AN38" i="24"/>
  <c r="AN39" i="24"/>
  <c r="AN43" i="24"/>
  <c r="AN44" i="24"/>
  <c r="AN45" i="24"/>
  <c r="AN46" i="24"/>
  <c r="AN50" i="24"/>
  <c r="AN51" i="24"/>
  <c r="AN52" i="24"/>
  <c r="AN53" i="24"/>
  <c r="AN57" i="24"/>
  <c r="AN58" i="24"/>
  <c r="AN59" i="24"/>
  <c r="AN60" i="24"/>
  <c r="AN64" i="24"/>
  <c r="AN65" i="24"/>
  <c r="AN66" i="24"/>
  <c r="AN67" i="24"/>
  <c r="AN71" i="24"/>
  <c r="AN72" i="24"/>
  <c r="AN73" i="24"/>
  <c r="AN74" i="24"/>
  <c r="AN78" i="24"/>
  <c r="AN79" i="24"/>
  <c r="AN80" i="24"/>
  <c r="AN81" i="24"/>
  <c r="AN85" i="24"/>
  <c r="AN86" i="24"/>
  <c r="AN87" i="24"/>
  <c r="AN88" i="24"/>
  <c r="AN92" i="24"/>
  <c r="AN93" i="24"/>
  <c r="AN94" i="24"/>
  <c r="AN95" i="24"/>
  <c r="AN100" i="24"/>
  <c r="AN101" i="24"/>
  <c r="AN102" i="24"/>
  <c r="AN103" i="24"/>
  <c r="AN107" i="24"/>
  <c r="AN108" i="24"/>
  <c r="AN109" i="24"/>
  <c r="AN110" i="24"/>
  <c r="AN114" i="24"/>
  <c r="AN115" i="24"/>
  <c r="AN116" i="24"/>
  <c r="AN117" i="24"/>
  <c r="AN121" i="24"/>
  <c r="AN122" i="24"/>
  <c r="AN123" i="24"/>
  <c r="AN124" i="24"/>
  <c r="AN128" i="24"/>
  <c r="AN129" i="24"/>
  <c r="AN130" i="24"/>
  <c r="AN131" i="24"/>
  <c r="AN135" i="24"/>
  <c r="AN136" i="24"/>
  <c r="AN137" i="24"/>
  <c r="AN138" i="24"/>
  <c r="AN142" i="24"/>
  <c r="AN143" i="24"/>
  <c r="AN144" i="24"/>
  <c r="AN145" i="24"/>
  <c r="AN149" i="24"/>
  <c r="AN150" i="24"/>
  <c r="AN151" i="24"/>
  <c r="AN152" i="24"/>
  <c r="AN165" i="24"/>
  <c r="AN166" i="24"/>
  <c r="AN167" i="24"/>
  <c r="AN168" i="24"/>
  <c r="Z299" i="19" l="1"/>
  <c r="O29" i="30"/>
  <c r="N29" i="30"/>
  <c r="O28" i="30"/>
  <c r="N28" i="30"/>
  <c r="O27" i="30"/>
  <c r="N27" i="30"/>
  <c r="O26" i="30"/>
  <c r="N26" i="30"/>
  <c r="O25" i="30"/>
  <c r="N25" i="30"/>
  <c r="O24" i="30"/>
  <c r="N24" i="30"/>
  <c r="O23" i="30"/>
  <c r="N23" i="30"/>
  <c r="O22" i="30"/>
  <c r="N22" i="30"/>
  <c r="O21" i="30"/>
  <c r="N21" i="30"/>
  <c r="O20" i="30"/>
  <c r="N20" i="30"/>
  <c r="O19" i="30"/>
  <c r="N19" i="30"/>
  <c r="O18" i="30"/>
  <c r="N18" i="30"/>
  <c r="O17" i="30"/>
  <c r="N17" i="30"/>
  <c r="O16" i="30"/>
  <c r="N16" i="30"/>
  <c r="O15" i="30"/>
  <c r="N15" i="30"/>
  <c r="O14" i="30"/>
  <c r="N14" i="30"/>
  <c r="O13" i="30"/>
  <c r="N13" i="30"/>
  <c r="O12" i="30"/>
  <c r="N12" i="30"/>
  <c r="O11" i="30"/>
  <c r="N11" i="30"/>
  <c r="O10" i="30"/>
  <c r="N10" i="30"/>
  <c r="O9" i="30"/>
  <c r="N9" i="30"/>
  <c r="AI24" i="15"/>
  <c r="Y299" i="25"/>
  <c r="Y298" i="25"/>
  <c r="Y297" i="25"/>
  <c r="Y296" i="25"/>
  <c r="Y295" i="25"/>
  <c r="Y294" i="25"/>
  <c r="Y293" i="25"/>
  <c r="Y292" i="25"/>
  <c r="Y291" i="25"/>
  <c r="Y290" i="25"/>
  <c r="Y289" i="25"/>
  <c r="Y288" i="25"/>
  <c r="Y287" i="25"/>
  <c r="Y286" i="25"/>
  <c r="Y285" i="25"/>
  <c r="Y284" i="25"/>
  <c r="Y283" i="25"/>
  <c r="Y282" i="25"/>
  <c r="Y281" i="25"/>
  <c r="Y280" i="25"/>
  <c r="Y279" i="25"/>
  <c r="Y278" i="25"/>
  <c r="Y277" i="25"/>
  <c r="Y276" i="25"/>
  <c r="Y275" i="25"/>
  <c r="Y274" i="25"/>
  <c r="Y273" i="25"/>
  <c r="Y272" i="25"/>
  <c r="Y271" i="25"/>
  <c r="Y270" i="25"/>
  <c r="Y269" i="25"/>
  <c r="Y268" i="25"/>
  <c r="Y267" i="25"/>
  <c r="Y266" i="25"/>
  <c r="Y265" i="25"/>
  <c r="Y264" i="25"/>
  <c r="Y263" i="25"/>
  <c r="Y262" i="25"/>
  <c r="Y261" i="25"/>
  <c r="Y260" i="25"/>
  <c r="Y259" i="25"/>
  <c r="Y258" i="25"/>
  <c r="Y257" i="25"/>
  <c r="Y256" i="25"/>
  <c r="Y255" i="25"/>
  <c r="Y254" i="25"/>
  <c r="Y253" i="25"/>
  <c r="Y252" i="25"/>
  <c r="Y251" i="25"/>
  <c r="Y250" i="25"/>
  <c r="Y249" i="25"/>
  <c r="Y248" i="25"/>
  <c r="Y247" i="25"/>
  <c r="Y246" i="25"/>
  <c r="Y245" i="25"/>
  <c r="Y244" i="25"/>
  <c r="Y243" i="25"/>
  <c r="Y242" i="25"/>
  <c r="Y241" i="25"/>
  <c r="Y240" i="25"/>
  <c r="Y239" i="25"/>
  <c r="Y238" i="25"/>
  <c r="Y237" i="25"/>
  <c r="Y236" i="25"/>
  <c r="Y235" i="25"/>
  <c r="Y234" i="25"/>
  <c r="Y233" i="25"/>
  <c r="Y232" i="25"/>
  <c r="Y231" i="25"/>
  <c r="Y230" i="25"/>
  <c r="Y229" i="25"/>
  <c r="Y228" i="25"/>
  <c r="Y227" i="25"/>
  <c r="Y226" i="25"/>
  <c r="Y225" i="25"/>
  <c r="Y224" i="25"/>
  <c r="Y223" i="25"/>
  <c r="Y222" i="25"/>
  <c r="Y221" i="25"/>
  <c r="Y220" i="25"/>
  <c r="Y219" i="25"/>
  <c r="Y218" i="25"/>
  <c r="Y217" i="25"/>
  <c r="Y216" i="25"/>
  <c r="Y215" i="25"/>
  <c r="Y214" i="25"/>
  <c r="Y213" i="25"/>
  <c r="Y212" i="25"/>
  <c r="Y211" i="25"/>
  <c r="Y210" i="25"/>
  <c r="Y209" i="25"/>
  <c r="Y208" i="25"/>
  <c r="Y207" i="25"/>
  <c r="Y206" i="25"/>
  <c r="Y205" i="25"/>
  <c r="Y204" i="25"/>
  <c r="Y203" i="25"/>
  <c r="Y202" i="25"/>
  <c r="Y201" i="25"/>
  <c r="Y200" i="25"/>
  <c r="Y199" i="25"/>
  <c r="Y198" i="25"/>
  <c r="Y197" i="25"/>
  <c r="Y196" i="25"/>
  <c r="Y195" i="25"/>
  <c r="Y194" i="25"/>
  <c r="Y193" i="25"/>
  <c r="Y192" i="25"/>
  <c r="Y191" i="25"/>
  <c r="Y190" i="25"/>
  <c r="Y189" i="25"/>
  <c r="Y188" i="25"/>
  <c r="Y187" i="25"/>
  <c r="Y186" i="25"/>
  <c r="Y185" i="25"/>
  <c r="Y184" i="25"/>
  <c r="Y183" i="25"/>
  <c r="Y182" i="25"/>
  <c r="Y181" i="25"/>
  <c r="Y180" i="25"/>
  <c r="Y179" i="25"/>
  <c r="Y178" i="25"/>
  <c r="Y177" i="25"/>
  <c r="Y176" i="25"/>
  <c r="Y175" i="25"/>
  <c r="Y174" i="25"/>
  <c r="Y173" i="25"/>
  <c r="Y172" i="25"/>
  <c r="Y171" i="25"/>
  <c r="Y170" i="25"/>
  <c r="Y169" i="25"/>
  <c r="Y168" i="25"/>
  <c r="Y167" i="25"/>
  <c r="Y166" i="25"/>
  <c r="Y165" i="25"/>
  <c r="Y164" i="25"/>
  <c r="Y163" i="25"/>
  <c r="Y162" i="25"/>
  <c r="Y161" i="25"/>
  <c r="Y160" i="25"/>
  <c r="Y159" i="25"/>
  <c r="Y158" i="25"/>
  <c r="Y157" i="25"/>
  <c r="Y156" i="25"/>
  <c r="Y155" i="25"/>
  <c r="Y154" i="25"/>
  <c r="Y153" i="25"/>
  <c r="Y152" i="25"/>
  <c r="Y151" i="25"/>
  <c r="Y150" i="25"/>
  <c r="Y149" i="25"/>
  <c r="Y148" i="25"/>
  <c r="Y147" i="25"/>
  <c r="Y146" i="25"/>
  <c r="Y145" i="25"/>
  <c r="Y144" i="25"/>
  <c r="Y143" i="25"/>
  <c r="Y142" i="25"/>
  <c r="Y141" i="25"/>
  <c r="Y140" i="25"/>
  <c r="Y139" i="25"/>
  <c r="Y138" i="25"/>
  <c r="Y137" i="25"/>
  <c r="Y136" i="25"/>
  <c r="Y135" i="25"/>
  <c r="Y134" i="25"/>
  <c r="Y133" i="25"/>
  <c r="Y132" i="25"/>
  <c r="Y131" i="25"/>
  <c r="Y130" i="25"/>
  <c r="Y129" i="25"/>
  <c r="Y128" i="25"/>
  <c r="Y127" i="25"/>
  <c r="Y126" i="25"/>
  <c r="Y125" i="25"/>
  <c r="Y124" i="25"/>
  <c r="Y123" i="25"/>
  <c r="Y122" i="25"/>
  <c r="Y121" i="25"/>
  <c r="Y120" i="25"/>
  <c r="Y119" i="25"/>
  <c r="Y118" i="25"/>
  <c r="Y117" i="25"/>
  <c r="Y116" i="25"/>
  <c r="Y115" i="25"/>
  <c r="Y114" i="25"/>
  <c r="Y113" i="25"/>
  <c r="Y112" i="25"/>
  <c r="Y111" i="25"/>
  <c r="Y110" i="25"/>
  <c r="Y109" i="25"/>
  <c r="Y108" i="25"/>
  <c r="Y107" i="25"/>
  <c r="Y106" i="25"/>
  <c r="Y105" i="25"/>
  <c r="Y104" i="25"/>
  <c r="Y103" i="25"/>
  <c r="Y102" i="25"/>
  <c r="Y101" i="25"/>
  <c r="Y100" i="25"/>
  <c r="Y99" i="25"/>
  <c r="Y98" i="25"/>
  <c r="Y97" i="25"/>
  <c r="Y96" i="25"/>
  <c r="Y95" i="25"/>
  <c r="Y94" i="25"/>
  <c r="Y93" i="25"/>
  <c r="Y92" i="25"/>
  <c r="Y91" i="25"/>
  <c r="Y90" i="25"/>
  <c r="Y89" i="25"/>
  <c r="Y88" i="25"/>
  <c r="Y87" i="25"/>
  <c r="Y86" i="25"/>
  <c r="Y85" i="25"/>
  <c r="Y84" i="25"/>
  <c r="Y83" i="25"/>
  <c r="Y82" i="25"/>
  <c r="Y81" i="25"/>
  <c r="Y80" i="25"/>
  <c r="Y79" i="25"/>
  <c r="Y78" i="25"/>
  <c r="Y77" i="25"/>
  <c r="Y76" i="25"/>
  <c r="Y75" i="25"/>
  <c r="Y74" i="25"/>
  <c r="Y73" i="25"/>
  <c r="Y72" i="25"/>
  <c r="Y71" i="25"/>
  <c r="Y70" i="25"/>
  <c r="Y69" i="25"/>
  <c r="Y68" i="25"/>
  <c r="Y67" i="25"/>
  <c r="Y66" i="25"/>
  <c r="Y65" i="25"/>
  <c r="Y64" i="25"/>
  <c r="Y63" i="25"/>
  <c r="Y62" i="25"/>
  <c r="Y61" i="25"/>
  <c r="Y60" i="25"/>
  <c r="Y59" i="25"/>
  <c r="Y58" i="25"/>
  <c r="Y57" i="25"/>
  <c r="Y56" i="25"/>
  <c r="Y55" i="25"/>
  <c r="Y54" i="25"/>
  <c r="Y53" i="25"/>
  <c r="Y52" i="25"/>
  <c r="Y51" i="25"/>
  <c r="Y50" i="25"/>
  <c r="Y49" i="25"/>
  <c r="Y48" i="25"/>
  <c r="Y47" i="25"/>
  <c r="Y46" i="25"/>
  <c r="Y45" i="25"/>
  <c r="Y44" i="25"/>
  <c r="Y43" i="25"/>
  <c r="Y42" i="25"/>
  <c r="Y41" i="25"/>
  <c r="Y40" i="25"/>
  <c r="Y39" i="25"/>
  <c r="Y38" i="25"/>
  <c r="Y37" i="25"/>
  <c r="Y36" i="25"/>
  <c r="Y35" i="25"/>
  <c r="Y34" i="25"/>
  <c r="Y33" i="25"/>
  <c r="Y32" i="25"/>
  <c r="Y31" i="25"/>
  <c r="Y30" i="25"/>
  <c r="Y29" i="25"/>
  <c r="Y28" i="25"/>
  <c r="Y27" i="25"/>
  <c r="Y26" i="25"/>
  <c r="Y25" i="25"/>
  <c r="Y24" i="25"/>
  <c r="Y23" i="25"/>
  <c r="Y22" i="25"/>
  <c r="Y21" i="25"/>
  <c r="Y20" i="25"/>
  <c r="Y19" i="25"/>
  <c r="Y18" i="25"/>
  <c r="Y17" i="25"/>
  <c r="Y16" i="25"/>
  <c r="Y15" i="25"/>
  <c r="Y14" i="25"/>
  <c r="Y13" i="25"/>
  <c r="Y12" i="25"/>
  <c r="Y11" i="25"/>
  <c r="Y10" i="25"/>
  <c r="Y9" i="25"/>
  <c r="Y8" i="25"/>
  <c r="Y66" i="30"/>
  <c r="Y65" i="30"/>
  <c r="Y64" i="30"/>
  <c r="Y63" i="30"/>
  <c r="Y62" i="30"/>
  <c r="Y61" i="30"/>
  <c r="Y60" i="30"/>
  <c r="Y59" i="30"/>
  <c r="Y58" i="30"/>
  <c r="Y57" i="30"/>
  <c r="Y56" i="30"/>
  <c r="Y55" i="30"/>
  <c r="Y54" i="30"/>
  <c r="Y53" i="30"/>
  <c r="Y52" i="30"/>
  <c r="Y51" i="30"/>
  <c r="Y50" i="30"/>
  <c r="Y49" i="30"/>
  <c r="Y48" i="30"/>
  <c r="Y47" i="30"/>
  <c r="AK66" i="30"/>
  <c r="AK65" i="30"/>
  <c r="AK64" i="30"/>
  <c r="AK63" i="30"/>
  <c r="AK62" i="30"/>
  <c r="AK61" i="30"/>
  <c r="AK60" i="30"/>
  <c r="AK59" i="30"/>
  <c r="AK58" i="30"/>
  <c r="AK57" i="30"/>
  <c r="AK56" i="30"/>
  <c r="AK55" i="30"/>
  <c r="AK54" i="30"/>
  <c r="AK53" i="30"/>
  <c r="AK52" i="30"/>
  <c r="AK51" i="30"/>
  <c r="AK50" i="30"/>
  <c r="AK49" i="30"/>
  <c r="AK48" i="30"/>
  <c r="AK47" i="30"/>
  <c r="AK46" i="30"/>
  <c r="AK45" i="30"/>
  <c r="AO59" i="16" l="1"/>
  <c r="AO58" i="16"/>
  <c r="AO57" i="16"/>
  <c r="AO56" i="16"/>
  <c r="AO53" i="16"/>
  <c r="AO52" i="16"/>
  <c r="AO51" i="16"/>
  <c r="AO50" i="16"/>
  <c r="AO47" i="16"/>
  <c r="AO46" i="16"/>
  <c r="AO45" i="16"/>
  <c r="AO44" i="16"/>
  <c r="AO41" i="16"/>
  <c r="AO40" i="16"/>
  <c r="AO39" i="16"/>
  <c r="AO38" i="16"/>
  <c r="AO35" i="16"/>
  <c r="AO34" i="16"/>
  <c r="AO33" i="16"/>
  <c r="AO32" i="16"/>
  <c r="AO29" i="16"/>
  <c r="AO28" i="16"/>
  <c r="AO27" i="16"/>
  <c r="AO26" i="16"/>
  <c r="AO23" i="16"/>
  <c r="AO22" i="16"/>
  <c r="AO21" i="16"/>
  <c r="AO20" i="16"/>
  <c r="AO17" i="16"/>
  <c r="AO16" i="16"/>
  <c r="AO15" i="16"/>
  <c r="AO14" i="16"/>
  <c r="AO11" i="16"/>
  <c r="AO10" i="16"/>
  <c r="AO9" i="16"/>
  <c r="AO8" i="16"/>
  <c r="E10" i="29"/>
  <c r="G10" i="29"/>
  <c r="G31" i="29" l="1"/>
  <c r="AN8" i="16" l="1"/>
  <c r="AN9" i="16"/>
  <c r="AN10" i="16"/>
  <c r="AN11" i="16"/>
  <c r="AN14" i="16"/>
  <c r="AN15" i="16"/>
  <c r="AN16" i="16"/>
  <c r="AN17" i="16"/>
  <c r="AN20" i="16"/>
  <c r="AN21" i="16"/>
  <c r="AN22" i="16"/>
  <c r="AN23" i="16"/>
  <c r="AN26" i="16"/>
  <c r="AN27" i="16"/>
  <c r="AN28" i="16"/>
  <c r="AN29" i="16"/>
  <c r="AN32" i="16"/>
  <c r="AN33" i="16"/>
  <c r="AN34" i="16"/>
  <c r="AN35" i="16"/>
  <c r="AN38" i="16"/>
  <c r="AN39" i="16"/>
  <c r="AN40" i="16"/>
  <c r="AN41" i="16"/>
  <c r="AN44" i="16"/>
  <c r="AN45" i="16"/>
  <c r="AN46" i="16"/>
  <c r="AN47" i="16"/>
  <c r="AN50" i="16"/>
  <c r="AN51" i="16"/>
  <c r="AN52" i="16"/>
  <c r="AN53" i="16"/>
  <c r="AF44" i="16"/>
  <c r="AG44" i="16"/>
  <c r="AH44" i="16"/>
  <c r="AI44" i="16"/>
  <c r="AJ44" i="16"/>
  <c r="AK44" i="16"/>
  <c r="AL44" i="16"/>
  <c r="AM44" i="16"/>
  <c r="AF45" i="16"/>
  <c r="AG45" i="16"/>
  <c r="AH45" i="16"/>
  <c r="AI45" i="16"/>
  <c r="AJ45" i="16"/>
  <c r="AK45" i="16"/>
  <c r="AL45" i="16"/>
  <c r="AM45" i="16"/>
  <c r="AF46" i="16"/>
  <c r="AG46" i="16"/>
  <c r="AH46" i="16"/>
  <c r="AI46" i="16"/>
  <c r="AJ46" i="16"/>
  <c r="AK46" i="16"/>
  <c r="AL46" i="16"/>
  <c r="AM46" i="16"/>
  <c r="AF47" i="16"/>
  <c r="AG47" i="16"/>
  <c r="AH47" i="16"/>
  <c r="AI47" i="16"/>
  <c r="AJ47" i="16"/>
  <c r="AK47" i="16"/>
  <c r="AL47" i="16"/>
  <c r="AM47" i="16"/>
  <c r="AF50" i="16"/>
  <c r="AG50" i="16"/>
  <c r="AH50" i="16"/>
  <c r="AI50" i="16"/>
  <c r="AJ50" i="16"/>
  <c r="AK50" i="16"/>
  <c r="AL50" i="16"/>
  <c r="AM50" i="16"/>
  <c r="AF51" i="16"/>
  <c r="AG51" i="16"/>
  <c r="AH51" i="16"/>
  <c r="AI51" i="16"/>
  <c r="AJ51" i="16"/>
  <c r="AK51" i="16"/>
  <c r="AL51" i="16"/>
  <c r="AM51" i="16"/>
  <c r="AF52" i="16"/>
  <c r="AG52" i="16"/>
  <c r="AH52" i="16"/>
  <c r="AI52" i="16"/>
  <c r="AJ52" i="16"/>
  <c r="AK52" i="16"/>
  <c r="AL52" i="16"/>
  <c r="AM52" i="16"/>
  <c r="AF53" i="16"/>
  <c r="AG53" i="16"/>
  <c r="AH53" i="16"/>
  <c r="AI53" i="16"/>
  <c r="AJ53" i="16"/>
  <c r="AK53" i="16"/>
  <c r="AL53" i="16"/>
  <c r="AM53" i="16"/>
  <c r="AF41" i="16"/>
  <c r="AG41" i="16"/>
  <c r="AH41" i="16"/>
  <c r="AI41" i="16"/>
  <c r="AJ41" i="16"/>
  <c r="AK41" i="16"/>
  <c r="AL41" i="16"/>
  <c r="AM41" i="16"/>
  <c r="AF14" i="16"/>
  <c r="AG14" i="16"/>
  <c r="AH14" i="16"/>
  <c r="AI14" i="16"/>
  <c r="AJ14" i="16"/>
  <c r="AK14" i="16"/>
  <c r="AL14" i="16"/>
  <c r="AM14" i="16"/>
  <c r="AF15" i="16"/>
  <c r="AG15" i="16"/>
  <c r="AH15" i="16"/>
  <c r="AI15" i="16"/>
  <c r="AJ15" i="16"/>
  <c r="AK15" i="16"/>
  <c r="AL15" i="16"/>
  <c r="AM15" i="16"/>
  <c r="AF16" i="16"/>
  <c r="AG16" i="16"/>
  <c r="AH16" i="16"/>
  <c r="AI16" i="16"/>
  <c r="AJ16" i="16"/>
  <c r="AK16" i="16"/>
  <c r="AL16" i="16"/>
  <c r="AM16" i="16"/>
  <c r="AF17" i="16"/>
  <c r="AG17" i="16"/>
  <c r="AH17" i="16"/>
  <c r="AI17" i="16"/>
  <c r="AJ17" i="16"/>
  <c r="AK17" i="16"/>
  <c r="AL17" i="16"/>
  <c r="AM17" i="16"/>
  <c r="AF20" i="16"/>
  <c r="AG20" i="16"/>
  <c r="AH20" i="16"/>
  <c r="AI20" i="16"/>
  <c r="AJ20" i="16"/>
  <c r="AK20" i="16"/>
  <c r="AL20" i="16"/>
  <c r="AM20" i="16"/>
  <c r="AF21" i="16"/>
  <c r="AG21" i="16"/>
  <c r="AH21" i="16"/>
  <c r="AI21" i="16"/>
  <c r="AJ21" i="16"/>
  <c r="AK21" i="16"/>
  <c r="AL21" i="16"/>
  <c r="AM21" i="16"/>
  <c r="AF22" i="16"/>
  <c r="AG22" i="16"/>
  <c r="AH22" i="16"/>
  <c r="AI22" i="16"/>
  <c r="AJ22" i="16"/>
  <c r="AK22" i="16"/>
  <c r="AL22" i="16"/>
  <c r="AM22" i="16"/>
  <c r="AF23" i="16"/>
  <c r="AG23" i="16"/>
  <c r="AH23" i="16"/>
  <c r="AI23" i="16"/>
  <c r="AJ23" i="16"/>
  <c r="AK23" i="16"/>
  <c r="AL23" i="16"/>
  <c r="AM23" i="16"/>
  <c r="AF26" i="16"/>
  <c r="AG26" i="16"/>
  <c r="AH26" i="16"/>
  <c r="AI26" i="16"/>
  <c r="AJ26" i="16"/>
  <c r="AK26" i="16"/>
  <c r="AL26" i="16"/>
  <c r="AM26" i="16"/>
  <c r="AF27" i="16"/>
  <c r="AG27" i="16"/>
  <c r="AH27" i="16"/>
  <c r="AI27" i="16"/>
  <c r="AJ27" i="16"/>
  <c r="AK27" i="16"/>
  <c r="AL27" i="16"/>
  <c r="AM27" i="16"/>
  <c r="AF28" i="16"/>
  <c r="AG28" i="16"/>
  <c r="AH28" i="16"/>
  <c r="AI28" i="16"/>
  <c r="AJ28" i="16"/>
  <c r="AK28" i="16"/>
  <c r="AL28" i="16"/>
  <c r="AM28" i="16"/>
  <c r="AF29" i="16"/>
  <c r="AG29" i="16"/>
  <c r="AH29" i="16"/>
  <c r="AI29" i="16"/>
  <c r="AJ29" i="16"/>
  <c r="AK29" i="16"/>
  <c r="AL29" i="16"/>
  <c r="AM29" i="16"/>
  <c r="AF32" i="16"/>
  <c r="AG32" i="16"/>
  <c r="AH32" i="16"/>
  <c r="AI32" i="16"/>
  <c r="AJ32" i="16"/>
  <c r="AK32" i="16"/>
  <c r="AL32" i="16"/>
  <c r="AM32" i="16"/>
  <c r="AF33" i="16"/>
  <c r="AG33" i="16"/>
  <c r="AH33" i="16"/>
  <c r="AI33" i="16"/>
  <c r="AJ33" i="16"/>
  <c r="AK33" i="16"/>
  <c r="AL33" i="16"/>
  <c r="AM33" i="16"/>
  <c r="AF34" i="16"/>
  <c r="AG34" i="16"/>
  <c r="AH34" i="16"/>
  <c r="AI34" i="16"/>
  <c r="AJ34" i="16"/>
  <c r="AK34" i="16"/>
  <c r="AL34" i="16"/>
  <c r="AM34" i="16"/>
  <c r="AF35" i="16"/>
  <c r="AG35" i="16"/>
  <c r="AH35" i="16"/>
  <c r="AI35" i="16"/>
  <c r="AJ35" i="16"/>
  <c r="AK35" i="16"/>
  <c r="AL35" i="16"/>
  <c r="AM35" i="16"/>
  <c r="AF38" i="16"/>
  <c r="AG38" i="16"/>
  <c r="AH38" i="16"/>
  <c r="AI38" i="16"/>
  <c r="AJ38" i="16"/>
  <c r="AK38" i="16"/>
  <c r="AL38" i="16"/>
  <c r="AM38" i="16"/>
  <c r="AF39" i="16"/>
  <c r="AG39" i="16"/>
  <c r="AH39" i="16"/>
  <c r="AI39" i="16"/>
  <c r="AJ39" i="16"/>
  <c r="AK39" i="16"/>
  <c r="AL39" i="16"/>
  <c r="AM39" i="16"/>
  <c r="AF40" i="16"/>
  <c r="AG40" i="16"/>
  <c r="AH40" i="16"/>
  <c r="AI40" i="16"/>
  <c r="AJ40" i="16"/>
  <c r="AK40" i="16"/>
  <c r="AL40" i="16"/>
  <c r="AM40" i="16"/>
  <c r="AF9" i="16"/>
  <c r="AG9" i="16"/>
  <c r="AH9" i="16"/>
  <c r="AI9" i="16"/>
  <c r="AJ9" i="16"/>
  <c r="AK9" i="16"/>
  <c r="AL9" i="16"/>
  <c r="AM9" i="16"/>
  <c r="AF10" i="16"/>
  <c r="AG10" i="16"/>
  <c r="AH10" i="16"/>
  <c r="AI10" i="16"/>
  <c r="AJ10" i="16"/>
  <c r="AK10" i="16"/>
  <c r="AL10" i="16"/>
  <c r="AM10" i="16"/>
  <c r="AF11" i="16"/>
  <c r="AG11" i="16"/>
  <c r="AH11" i="16"/>
  <c r="AI11" i="16"/>
  <c r="AJ11" i="16"/>
  <c r="AK11" i="16"/>
  <c r="AL11" i="16"/>
  <c r="AM11" i="16"/>
  <c r="AF8" i="16"/>
  <c r="AG8" i="16"/>
  <c r="AH8" i="16"/>
  <c r="AI8" i="16"/>
  <c r="AJ8" i="16"/>
  <c r="AK8" i="16"/>
  <c r="AL8" i="16"/>
  <c r="AM8" i="16"/>
  <c r="AN56" i="16" l="1"/>
  <c r="AN57" i="16"/>
  <c r="AN58" i="16"/>
  <c r="AN59" i="16"/>
  <c r="G11" i="29" l="1"/>
  <c r="G15" i="29"/>
  <c r="G19" i="29"/>
  <c r="G23" i="29"/>
  <c r="G27" i="29"/>
  <c r="AF42" i="29"/>
  <c r="AG42" i="29"/>
  <c r="AF43" i="29"/>
  <c r="AG43" i="29"/>
  <c r="AF44" i="29"/>
  <c r="AG44" i="29"/>
  <c r="AF45" i="29"/>
  <c r="AG45" i="29"/>
  <c r="AF46" i="29"/>
  <c r="AG46" i="29"/>
  <c r="AF47" i="29"/>
  <c r="AG47" i="29"/>
  <c r="AF48" i="29"/>
  <c r="AG48" i="29"/>
  <c r="AF49" i="29"/>
  <c r="AG49" i="29"/>
  <c r="AF50" i="29"/>
  <c r="AG50" i="29"/>
  <c r="AF51" i="29"/>
  <c r="AG51" i="29"/>
  <c r="AF52" i="29"/>
  <c r="AG52" i="29"/>
  <c r="AF53" i="29"/>
  <c r="AG53" i="29"/>
  <c r="AF54" i="29"/>
  <c r="AG54" i="29"/>
  <c r="AF55" i="29"/>
  <c r="AG55" i="29"/>
  <c r="AF56" i="29"/>
  <c r="AG56" i="29"/>
  <c r="AF57" i="29"/>
  <c r="AG57" i="29"/>
  <c r="AF58" i="29"/>
  <c r="AG58" i="29"/>
  <c r="AF59" i="29"/>
  <c r="AG59" i="29"/>
  <c r="AF60" i="29"/>
  <c r="AG60" i="29"/>
  <c r="AF61" i="29"/>
  <c r="AG61" i="29"/>
  <c r="AF62" i="29"/>
  <c r="AG62" i="29"/>
  <c r="AF63" i="29"/>
  <c r="AG63" i="29"/>
  <c r="AG41" i="29"/>
  <c r="AF41" i="29"/>
  <c r="AL166" i="15"/>
  <c r="AM166" i="15"/>
  <c r="AL167" i="15"/>
  <c r="AM167" i="15"/>
  <c r="AL168" i="15"/>
  <c r="AM168" i="15"/>
  <c r="AM165" i="15"/>
  <c r="AM152" i="15"/>
  <c r="AL150" i="15"/>
  <c r="AM150" i="15"/>
  <c r="AL151" i="15"/>
  <c r="AM151" i="15"/>
  <c r="AL152" i="15"/>
  <c r="AM149" i="15"/>
  <c r="AL143" i="15"/>
  <c r="AM143" i="15"/>
  <c r="AL144" i="15"/>
  <c r="AM144" i="15"/>
  <c r="AL145" i="15"/>
  <c r="AM145" i="15"/>
  <c r="AM142" i="15"/>
  <c r="AL136" i="15"/>
  <c r="AM136" i="15"/>
  <c r="AL137" i="15"/>
  <c r="AM137" i="15"/>
  <c r="AL138" i="15"/>
  <c r="AM138" i="15"/>
  <c r="AM135" i="15"/>
  <c r="AL129" i="15"/>
  <c r="AM129" i="15"/>
  <c r="AL130" i="15"/>
  <c r="AM130" i="15"/>
  <c r="AL131" i="15"/>
  <c r="AM131" i="15"/>
  <c r="AM128" i="15"/>
  <c r="AL122" i="15"/>
  <c r="AM122" i="15"/>
  <c r="AL123" i="15"/>
  <c r="AM123" i="15"/>
  <c r="AL124" i="15"/>
  <c r="AM124" i="15"/>
  <c r="AM121" i="15"/>
  <c r="AL115" i="15"/>
  <c r="AM115" i="15"/>
  <c r="AL116" i="15"/>
  <c r="AM116" i="15"/>
  <c r="AL117" i="15"/>
  <c r="AM117" i="15"/>
  <c r="AM114" i="15"/>
  <c r="AL108" i="15"/>
  <c r="AM108" i="15"/>
  <c r="AL109" i="15"/>
  <c r="AM109" i="15"/>
  <c r="AL110" i="15"/>
  <c r="AM110" i="15"/>
  <c r="AM107" i="15"/>
  <c r="AL101" i="15"/>
  <c r="AM101" i="15"/>
  <c r="AL102" i="15"/>
  <c r="AM102" i="15"/>
  <c r="AL103" i="15"/>
  <c r="AM103" i="15"/>
  <c r="AM100" i="15"/>
  <c r="AL93" i="15"/>
  <c r="AM93" i="15"/>
  <c r="AL94" i="15"/>
  <c r="AM94" i="15"/>
  <c r="AL95" i="15"/>
  <c r="AM95" i="15"/>
  <c r="AM92" i="15"/>
  <c r="AL86" i="15"/>
  <c r="AM86" i="15"/>
  <c r="AL87" i="15"/>
  <c r="AM87" i="15"/>
  <c r="AL88" i="15"/>
  <c r="AM88" i="15"/>
  <c r="AM85" i="15"/>
  <c r="AL79" i="15"/>
  <c r="AM79" i="15"/>
  <c r="AL80" i="15"/>
  <c r="AM80" i="15"/>
  <c r="AL81" i="15"/>
  <c r="AM81" i="15"/>
  <c r="AM78" i="15"/>
  <c r="AL72" i="15"/>
  <c r="AM72" i="15"/>
  <c r="AL73" i="15"/>
  <c r="AM73" i="15"/>
  <c r="AL74" i="15"/>
  <c r="AM74" i="15"/>
  <c r="AM71" i="15"/>
  <c r="AL65" i="15"/>
  <c r="AM65" i="15"/>
  <c r="AL66" i="15"/>
  <c r="AM66" i="15"/>
  <c r="AL67" i="15"/>
  <c r="AM67" i="15"/>
  <c r="AM64" i="15"/>
  <c r="AL58" i="15"/>
  <c r="AM58" i="15"/>
  <c r="AL59" i="15"/>
  <c r="AM59" i="15"/>
  <c r="AL60" i="15"/>
  <c r="AM60" i="15"/>
  <c r="AM57" i="15"/>
  <c r="AL51" i="15"/>
  <c r="AM51" i="15"/>
  <c r="AL52" i="15"/>
  <c r="AM52" i="15"/>
  <c r="AL53" i="15"/>
  <c r="AM53" i="15"/>
  <c r="AM50" i="15"/>
  <c r="AL44" i="15"/>
  <c r="AM44" i="15"/>
  <c r="AL45" i="15"/>
  <c r="AM45" i="15"/>
  <c r="AL46" i="15"/>
  <c r="AM46" i="15"/>
  <c r="AM43" i="15"/>
  <c r="AL37" i="15"/>
  <c r="AM37" i="15"/>
  <c r="AL38" i="15"/>
  <c r="AM38" i="15"/>
  <c r="AL39" i="15"/>
  <c r="AM39" i="15"/>
  <c r="AM36" i="15"/>
  <c r="AL30" i="15"/>
  <c r="AM30" i="15"/>
  <c r="AL31" i="15"/>
  <c r="AM31" i="15"/>
  <c r="AL32" i="15"/>
  <c r="AM32" i="15"/>
  <c r="AM29" i="15"/>
  <c r="AL23" i="15"/>
  <c r="AM23" i="15"/>
  <c r="AL24" i="15"/>
  <c r="AM24" i="15"/>
  <c r="AL25" i="15"/>
  <c r="AM25" i="15"/>
  <c r="AM22" i="15"/>
  <c r="AL16" i="15"/>
  <c r="AM16" i="15"/>
  <c r="AL17" i="15"/>
  <c r="AM17" i="15"/>
  <c r="AL18" i="15"/>
  <c r="AM18" i="15"/>
  <c r="AM15" i="15"/>
  <c r="AL9" i="15"/>
  <c r="AM9" i="15"/>
  <c r="AL10" i="15"/>
  <c r="AM10" i="15"/>
  <c r="AL11" i="15"/>
  <c r="AM11" i="15"/>
  <c r="AM8" i="15"/>
  <c r="G29" i="29" l="1"/>
  <c r="G25" i="29"/>
  <c r="G21" i="29"/>
  <c r="G17" i="29"/>
  <c r="G13" i="29"/>
  <c r="G26" i="29"/>
  <c r="G14" i="29"/>
  <c r="G30" i="29"/>
  <c r="G22" i="29"/>
  <c r="G18" i="29"/>
  <c r="G28" i="29"/>
  <c r="G24" i="29"/>
  <c r="G20" i="29"/>
  <c r="G16" i="29"/>
  <c r="G12" i="29"/>
  <c r="AE57" i="24"/>
  <c r="X299" i="25"/>
  <c r="X9" i="25"/>
  <c r="X10" i="25"/>
  <c r="X11" i="25"/>
  <c r="X12" i="25"/>
  <c r="X13" i="25"/>
  <c r="X14" i="25"/>
  <c r="X15" i="25"/>
  <c r="X16" i="25"/>
  <c r="X17" i="25"/>
  <c r="X18" i="25"/>
  <c r="X19" i="25"/>
  <c r="X20" i="25"/>
  <c r="X21" i="25"/>
  <c r="X22" i="25"/>
  <c r="X23" i="25"/>
  <c r="X24" i="25"/>
  <c r="X25" i="25"/>
  <c r="X26" i="25"/>
  <c r="X27" i="25"/>
  <c r="X28" i="25"/>
  <c r="X29" i="25"/>
  <c r="X30" i="25"/>
  <c r="X31" i="25"/>
  <c r="X32" i="25"/>
  <c r="X33" i="25"/>
  <c r="X34" i="25"/>
  <c r="X35" i="25"/>
  <c r="X36" i="25"/>
  <c r="X37" i="25"/>
  <c r="X38" i="25"/>
  <c r="X39" i="25"/>
  <c r="X40" i="25"/>
  <c r="X41" i="25"/>
  <c r="X42" i="25"/>
  <c r="X43" i="25"/>
  <c r="X44" i="25"/>
  <c r="X45" i="25"/>
  <c r="X46" i="25"/>
  <c r="X47" i="25"/>
  <c r="X48" i="25"/>
  <c r="X49" i="25"/>
  <c r="X50" i="25"/>
  <c r="X51" i="25"/>
  <c r="X52" i="25"/>
  <c r="X53" i="25"/>
  <c r="X54" i="25"/>
  <c r="X55" i="25"/>
  <c r="X56" i="25"/>
  <c r="X57" i="25"/>
  <c r="X58" i="25"/>
  <c r="X59" i="25"/>
  <c r="X60" i="25"/>
  <c r="X61" i="25"/>
  <c r="X62" i="25"/>
  <c r="X63" i="25"/>
  <c r="X64" i="25"/>
  <c r="X65" i="25"/>
  <c r="X66" i="25"/>
  <c r="X67" i="25"/>
  <c r="X68" i="25"/>
  <c r="X69" i="25"/>
  <c r="X70" i="25"/>
  <c r="X71" i="25"/>
  <c r="X72" i="25"/>
  <c r="X73" i="25"/>
  <c r="X74" i="25"/>
  <c r="X75" i="25"/>
  <c r="X76" i="25"/>
  <c r="X77" i="25"/>
  <c r="X78" i="25"/>
  <c r="X79" i="25"/>
  <c r="X80" i="25"/>
  <c r="X81" i="25"/>
  <c r="X82" i="25"/>
  <c r="X83" i="25"/>
  <c r="X84" i="25"/>
  <c r="X85" i="25"/>
  <c r="X86" i="25"/>
  <c r="X87" i="25"/>
  <c r="X88" i="25"/>
  <c r="X89" i="25"/>
  <c r="X90" i="25"/>
  <c r="X91" i="25"/>
  <c r="X92" i="25"/>
  <c r="X93" i="25"/>
  <c r="X94" i="25"/>
  <c r="X95" i="25"/>
  <c r="X96" i="25"/>
  <c r="X97" i="25"/>
  <c r="X98" i="25"/>
  <c r="X99" i="25"/>
  <c r="X100" i="25"/>
  <c r="X101" i="25"/>
  <c r="X102" i="25"/>
  <c r="X103" i="25"/>
  <c r="X104" i="25"/>
  <c r="X105" i="25"/>
  <c r="X106" i="25"/>
  <c r="X107" i="25"/>
  <c r="X108" i="25"/>
  <c r="X109" i="25"/>
  <c r="X110" i="25"/>
  <c r="X111" i="25"/>
  <c r="X112" i="25"/>
  <c r="X113" i="25"/>
  <c r="X114" i="25"/>
  <c r="X115" i="25"/>
  <c r="X116" i="25"/>
  <c r="X117" i="25"/>
  <c r="X118" i="25"/>
  <c r="X119" i="25"/>
  <c r="X120" i="25"/>
  <c r="X121" i="25"/>
  <c r="X122" i="25"/>
  <c r="X123" i="25"/>
  <c r="X124" i="25"/>
  <c r="X125" i="25"/>
  <c r="X126" i="25"/>
  <c r="X127" i="25"/>
  <c r="X128" i="25"/>
  <c r="X129" i="25"/>
  <c r="X130" i="25"/>
  <c r="X131" i="25"/>
  <c r="X132" i="25"/>
  <c r="X133" i="25"/>
  <c r="X134" i="25"/>
  <c r="X135" i="25"/>
  <c r="X136" i="25"/>
  <c r="X137" i="25"/>
  <c r="X138" i="25"/>
  <c r="X139" i="25"/>
  <c r="X140" i="25"/>
  <c r="X141" i="25"/>
  <c r="X142" i="25"/>
  <c r="X143" i="25"/>
  <c r="X144" i="25"/>
  <c r="X145" i="25"/>
  <c r="X146" i="25"/>
  <c r="X147" i="25"/>
  <c r="X148" i="25"/>
  <c r="X149" i="25"/>
  <c r="X150" i="25"/>
  <c r="X151" i="25"/>
  <c r="X152" i="25"/>
  <c r="X153" i="25"/>
  <c r="X154" i="25"/>
  <c r="X155" i="25"/>
  <c r="X156" i="25"/>
  <c r="X157" i="25"/>
  <c r="X158" i="25"/>
  <c r="X159" i="25"/>
  <c r="X160" i="25"/>
  <c r="X161" i="25"/>
  <c r="X162" i="25"/>
  <c r="X163" i="25"/>
  <c r="X164" i="25"/>
  <c r="X165" i="25"/>
  <c r="X166" i="25"/>
  <c r="X167" i="25"/>
  <c r="X168" i="25"/>
  <c r="X169" i="25"/>
  <c r="X170" i="25"/>
  <c r="X171" i="25"/>
  <c r="X172" i="25"/>
  <c r="X173" i="25"/>
  <c r="X174" i="25"/>
  <c r="X175" i="25"/>
  <c r="X176" i="25"/>
  <c r="X177" i="25"/>
  <c r="X178" i="25"/>
  <c r="X179" i="25"/>
  <c r="X180" i="25"/>
  <c r="X181" i="25"/>
  <c r="X182" i="25"/>
  <c r="X183" i="25"/>
  <c r="X184" i="25"/>
  <c r="X185" i="25"/>
  <c r="X186" i="25"/>
  <c r="X187" i="25"/>
  <c r="X188" i="25"/>
  <c r="X189" i="25"/>
  <c r="X190" i="25"/>
  <c r="X191" i="25"/>
  <c r="X192" i="25"/>
  <c r="X193" i="25"/>
  <c r="X194" i="25"/>
  <c r="X195" i="25"/>
  <c r="X196" i="25"/>
  <c r="X197" i="25"/>
  <c r="X198" i="25"/>
  <c r="X199" i="25"/>
  <c r="X200" i="25"/>
  <c r="X201" i="25"/>
  <c r="X202" i="25"/>
  <c r="X203" i="25"/>
  <c r="X204" i="25"/>
  <c r="X205" i="25"/>
  <c r="X206" i="25"/>
  <c r="X207" i="25"/>
  <c r="X208" i="25"/>
  <c r="X209" i="25"/>
  <c r="X210" i="25"/>
  <c r="X211" i="25"/>
  <c r="X212" i="25"/>
  <c r="X213" i="25"/>
  <c r="X214" i="25"/>
  <c r="X215" i="25"/>
  <c r="X216" i="25"/>
  <c r="X217" i="25"/>
  <c r="X218" i="25"/>
  <c r="X219" i="25"/>
  <c r="X220" i="25"/>
  <c r="X221" i="25"/>
  <c r="X222" i="25"/>
  <c r="X223" i="25"/>
  <c r="X224" i="25"/>
  <c r="X225" i="25"/>
  <c r="X226" i="25"/>
  <c r="X227" i="25"/>
  <c r="X228" i="25"/>
  <c r="X229" i="25"/>
  <c r="X230" i="25"/>
  <c r="X231" i="25"/>
  <c r="X232" i="25"/>
  <c r="X233" i="25"/>
  <c r="X234" i="25"/>
  <c r="X235" i="25"/>
  <c r="X236" i="25"/>
  <c r="X237" i="25"/>
  <c r="X238" i="25"/>
  <c r="X239" i="25"/>
  <c r="X240" i="25"/>
  <c r="X241" i="25"/>
  <c r="X242" i="25"/>
  <c r="X243" i="25"/>
  <c r="X244" i="25"/>
  <c r="X245" i="25"/>
  <c r="X246" i="25"/>
  <c r="X247" i="25"/>
  <c r="X248" i="25"/>
  <c r="X249" i="25"/>
  <c r="X250" i="25"/>
  <c r="X251" i="25"/>
  <c r="X252" i="25"/>
  <c r="X253" i="25"/>
  <c r="X254" i="25"/>
  <c r="X255" i="25"/>
  <c r="X256" i="25"/>
  <c r="X257" i="25"/>
  <c r="X258" i="25"/>
  <c r="X259" i="25"/>
  <c r="X260" i="25"/>
  <c r="X261" i="25"/>
  <c r="X262" i="25"/>
  <c r="X263" i="25"/>
  <c r="X264" i="25"/>
  <c r="X265" i="25"/>
  <c r="X266" i="25"/>
  <c r="X267" i="25"/>
  <c r="X268" i="25"/>
  <c r="X269" i="25"/>
  <c r="X270" i="25"/>
  <c r="X271" i="25"/>
  <c r="X272" i="25"/>
  <c r="X273" i="25"/>
  <c r="X274" i="25"/>
  <c r="X275" i="25"/>
  <c r="X276" i="25"/>
  <c r="X277" i="25"/>
  <c r="X278" i="25"/>
  <c r="X279" i="25"/>
  <c r="X280" i="25"/>
  <c r="X281" i="25"/>
  <c r="X282" i="25"/>
  <c r="X283" i="25"/>
  <c r="X284" i="25"/>
  <c r="X285" i="25"/>
  <c r="X286" i="25"/>
  <c r="X287" i="25"/>
  <c r="X288" i="25"/>
  <c r="X289" i="25"/>
  <c r="X290" i="25"/>
  <c r="X291" i="25"/>
  <c r="X292" i="25"/>
  <c r="X293" i="25"/>
  <c r="X294" i="25"/>
  <c r="X295" i="25"/>
  <c r="X296" i="25"/>
  <c r="X297" i="25"/>
  <c r="X298" i="25"/>
  <c r="X8" i="25"/>
  <c r="V299" i="25"/>
  <c r="V289" i="25"/>
  <c r="Y299" i="19"/>
  <c r="AM167" i="24" l="1"/>
  <c r="AL166" i="24"/>
  <c r="AM166" i="24"/>
  <c r="AL167" i="24"/>
  <c r="AL168" i="24"/>
  <c r="AM168" i="24"/>
  <c r="AM165" i="24"/>
  <c r="AL150" i="24"/>
  <c r="AM150" i="24"/>
  <c r="AL151" i="24"/>
  <c r="AM151" i="24"/>
  <c r="AL152" i="24"/>
  <c r="AM152" i="24"/>
  <c r="AM149" i="24"/>
  <c r="AF151" i="24"/>
  <c r="AG151" i="24"/>
  <c r="AH151" i="24"/>
  <c r="AI151" i="24"/>
  <c r="AJ151" i="24"/>
  <c r="AK151" i="24"/>
  <c r="AF152" i="24"/>
  <c r="AG152" i="24"/>
  <c r="AH152" i="24"/>
  <c r="AI152" i="24"/>
  <c r="AJ152" i="24"/>
  <c r="AK152" i="24"/>
  <c r="AE152" i="24"/>
  <c r="AL143" i="24"/>
  <c r="AM143" i="24"/>
  <c r="AL144" i="24"/>
  <c r="AM144" i="24"/>
  <c r="AL145" i="24"/>
  <c r="AM145" i="24"/>
  <c r="AM142" i="24"/>
  <c r="AL136" i="24"/>
  <c r="AM136" i="24"/>
  <c r="AL137" i="24"/>
  <c r="AM137" i="24"/>
  <c r="AL138" i="24"/>
  <c r="AM138" i="24"/>
  <c r="AM135" i="24"/>
  <c r="AL129" i="24"/>
  <c r="AM129" i="24"/>
  <c r="AL130" i="24"/>
  <c r="AM130" i="24"/>
  <c r="AL131" i="24"/>
  <c r="AM131" i="24"/>
  <c r="AM128" i="24"/>
  <c r="AL122" i="24"/>
  <c r="AM122" i="24"/>
  <c r="AL123" i="24"/>
  <c r="AM123" i="24"/>
  <c r="AL124" i="24"/>
  <c r="AM124" i="24"/>
  <c r="AM121" i="24"/>
  <c r="AL115" i="24"/>
  <c r="AM115" i="24"/>
  <c r="AL116" i="24"/>
  <c r="AM116" i="24"/>
  <c r="AL117" i="24"/>
  <c r="AM117" i="24"/>
  <c r="AM114" i="24"/>
  <c r="AL108" i="24"/>
  <c r="AM108" i="24"/>
  <c r="AL109" i="24"/>
  <c r="AM109" i="24"/>
  <c r="AL110" i="24"/>
  <c r="AM110" i="24"/>
  <c r="AM107" i="24"/>
  <c r="AL101" i="24"/>
  <c r="AM101" i="24"/>
  <c r="AL102" i="24"/>
  <c r="AM102" i="24"/>
  <c r="AL103" i="24"/>
  <c r="AM103" i="24"/>
  <c r="AM100" i="24"/>
  <c r="AL93" i="24"/>
  <c r="AM93" i="24"/>
  <c r="AL94" i="24"/>
  <c r="AM94" i="24"/>
  <c r="AL95" i="24"/>
  <c r="AM95" i="24"/>
  <c r="AM92" i="24"/>
  <c r="AL86" i="24"/>
  <c r="AM86" i="24"/>
  <c r="AL87" i="24"/>
  <c r="AM87" i="24"/>
  <c r="AL88" i="24"/>
  <c r="AM88" i="24"/>
  <c r="AM85" i="24"/>
  <c r="AL79" i="24"/>
  <c r="AM79" i="24"/>
  <c r="AL80" i="24"/>
  <c r="AM80" i="24"/>
  <c r="AL81" i="24"/>
  <c r="AM81" i="24"/>
  <c r="AM78" i="24"/>
  <c r="AL72" i="24"/>
  <c r="AM72" i="24"/>
  <c r="AL73" i="24"/>
  <c r="AM73" i="24"/>
  <c r="AL74" i="24"/>
  <c r="AM74" i="24"/>
  <c r="AM71" i="24"/>
  <c r="AL65" i="24"/>
  <c r="AM65" i="24"/>
  <c r="AL66" i="24"/>
  <c r="AM66" i="24"/>
  <c r="AL67" i="24"/>
  <c r="AM67" i="24"/>
  <c r="AM64" i="24"/>
  <c r="AL58" i="24"/>
  <c r="AM58" i="24"/>
  <c r="AL59" i="24"/>
  <c r="AM59" i="24"/>
  <c r="AL60" i="24"/>
  <c r="AM60" i="24"/>
  <c r="AM57" i="24"/>
  <c r="AL51" i="24"/>
  <c r="AM51" i="24"/>
  <c r="AL52" i="24"/>
  <c r="AM52" i="24"/>
  <c r="AL53" i="24"/>
  <c r="AM53" i="24"/>
  <c r="AM50" i="24"/>
  <c r="AL44" i="24"/>
  <c r="AM44" i="24"/>
  <c r="AL45" i="24"/>
  <c r="AM45" i="24"/>
  <c r="AL46" i="24"/>
  <c r="AM46" i="24"/>
  <c r="AM43" i="24"/>
  <c r="AL37" i="24"/>
  <c r="AM37" i="24"/>
  <c r="AL38" i="24"/>
  <c r="AM38" i="24"/>
  <c r="AL39" i="24"/>
  <c r="AM39" i="24"/>
  <c r="AM36" i="24"/>
  <c r="AL30" i="24"/>
  <c r="AM30" i="24"/>
  <c r="AL31" i="24"/>
  <c r="AM31" i="24"/>
  <c r="AL32" i="24"/>
  <c r="AM32" i="24"/>
  <c r="AM29" i="24"/>
  <c r="AL23" i="24"/>
  <c r="AM23" i="24"/>
  <c r="AL24" i="24"/>
  <c r="AM24" i="24"/>
  <c r="AL25" i="24"/>
  <c r="AM25" i="24"/>
  <c r="AM22" i="24"/>
  <c r="AL16" i="24"/>
  <c r="AM16" i="24"/>
  <c r="AL17" i="24"/>
  <c r="AM17" i="24"/>
  <c r="AL18" i="24"/>
  <c r="AM18" i="24"/>
  <c r="AM15" i="24"/>
  <c r="AL9" i="24"/>
  <c r="AM9" i="24"/>
  <c r="AL10" i="24"/>
  <c r="AM10" i="24"/>
  <c r="AL11" i="24"/>
  <c r="AM11" i="24"/>
  <c r="AM8" i="24"/>
  <c r="AG17" i="24"/>
  <c r="AG16" i="24"/>
  <c r="AG15" i="24"/>
  <c r="AL10" i="19"/>
  <c r="AL11" i="19"/>
  <c r="AL12" i="19"/>
  <c r="AL13" i="19"/>
  <c r="AL14" i="19"/>
  <c r="AL15" i="19"/>
  <c r="AL16" i="19"/>
  <c r="AL17" i="19"/>
  <c r="AL18" i="19"/>
  <c r="AL19" i="19"/>
  <c r="AL20" i="19"/>
  <c r="AL21" i="19"/>
  <c r="AL22" i="19"/>
  <c r="AL23" i="19"/>
  <c r="AL24" i="19"/>
  <c r="AL25" i="19"/>
  <c r="AL26" i="19"/>
  <c r="AL27" i="19"/>
  <c r="AL28" i="19"/>
  <c r="AL29" i="19"/>
  <c r="AL30" i="19"/>
  <c r="AL31" i="19"/>
  <c r="AL32" i="19"/>
  <c r="AL33" i="19"/>
  <c r="AL34" i="19"/>
  <c r="AL35" i="19"/>
  <c r="AL36" i="19"/>
  <c r="AL37" i="19"/>
  <c r="AL38" i="19"/>
  <c r="AL39" i="19"/>
  <c r="AL40" i="19"/>
  <c r="AL41" i="19"/>
  <c r="AL42" i="19"/>
  <c r="AL43" i="19"/>
  <c r="AL44" i="19"/>
  <c r="AL45" i="19"/>
  <c r="AL46" i="19"/>
  <c r="AL47" i="19"/>
  <c r="AL48" i="19"/>
  <c r="AL49" i="19"/>
  <c r="AL50" i="19"/>
  <c r="AL51" i="19"/>
  <c r="AL52" i="19"/>
  <c r="AL53" i="19"/>
  <c r="AL54" i="19"/>
  <c r="AL55" i="19"/>
  <c r="AL56" i="19"/>
  <c r="AL57" i="19"/>
  <c r="AL58" i="19"/>
  <c r="AL59" i="19"/>
  <c r="AL60" i="19"/>
  <c r="AL61" i="19"/>
  <c r="AL62" i="19"/>
  <c r="AL63" i="19"/>
  <c r="AL64" i="19"/>
  <c r="AL65" i="19"/>
  <c r="AL66" i="19"/>
  <c r="AL67" i="19"/>
  <c r="AL68" i="19"/>
  <c r="AL69" i="19"/>
  <c r="AL70" i="19"/>
  <c r="AL71" i="19"/>
  <c r="AL72" i="19"/>
  <c r="AL73" i="19"/>
  <c r="AL74" i="19"/>
  <c r="AL75" i="19"/>
  <c r="AL76" i="19"/>
  <c r="AL77" i="19"/>
  <c r="AL78" i="19"/>
  <c r="AL79" i="19"/>
  <c r="AL80" i="19"/>
  <c r="AL81" i="19"/>
  <c r="AL82" i="19"/>
  <c r="AL83" i="19"/>
  <c r="AL84" i="19"/>
  <c r="AL85" i="19"/>
  <c r="AL86" i="19"/>
  <c r="AL87" i="19"/>
  <c r="AL88" i="19"/>
  <c r="AL89" i="19"/>
  <c r="AL90" i="19"/>
  <c r="AL91" i="19"/>
  <c r="AL92" i="19"/>
  <c r="AL93" i="19"/>
  <c r="AL94" i="19"/>
  <c r="AL95" i="19"/>
  <c r="AL96" i="19"/>
  <c r="AL97" i="19"/>
  <c r="AL98" i="19"/>
  <c r="AL99" i="19"/>
  <c r="AL100" i="19"/>
  <c r="AL101" i="19"/>
  <c r="AL102" i="19"/>
  <c r="AL103" i="19"/>
  <c r="AL104" i="19"/>
  <c r="AL105" i="19"/>
  <c r="AL106" i="19"/>
  <c r="AL107" i="19"/>
  <c r="AL108" i="19"/>
  <c r="AL109" i="19"/>
  <c r="AL110" i="19"/>
  <c r="AL111" i="19"/>
  <c r="AL112" i="19"/>
  <c r="AL113" i="19"/>
  <c r="AL114" i="19"/>
  <c r="AL115" i="19"/>
  <c r="AL116" i="19"/>
  <c r="AL117" i="19"/>
  <c r="AL118" i="19"/>
  <c r="AL119" i="19"/>
  <c r="AL120" i="19"/>
  <c r="AL121" i="19"/>
  <c r="AL122" i="19"/>
  <c r="AL123" i="19"/>
  <c r="AL124" i="19"/>
  <c r="AL125" i="19"/>
  <c r="AL126" i="19"/>
  <c r="AL127" i="19"/>
  <c r="AL128" i="19"/>
  <c r="AL129" i="19"/>
  <c r="AL130" i="19"/>
  <c r="AL131" i="19"/>
  <c r="AL132" i="19"/>
  <c r="AL133" i="19"/>
  <c r="AL134" i="19"/>
  <c r="AL135" i="19"/>
  <c r="AL136" i="19"/>
  <c r="AL137" i="19"/>
  <c r="AL138" i="19"/>
  <c r="AL139" i="19"/>
  <c r="AL140" i="19"/>
  <c r="AL141" i="19"/>
  <c r="AL142" i="19"/>
  <c r="AL143" i="19"/>
  <c r="AL144" i="19"/>
  <c r="AL145" i="19"/>
  <c r="AL146" i="19"/>
  <c r="AL147" i="19"/>
  <c r="AL148" i="19"/>
  <c r="AL149" i="19"/>
  <c r="AL150" i="19"/>
  <c r="AL151" i="19"/>
  <c r="AL152" i="19"/>
  <c r="AL153" i="19"/>
  <c r="AL154" i="19"/>
  <c r="AL155" i="19"/>
  <c r="AL156" i="19"/>
  <c r="AL157" i="19"/>
  <c r="AL158" i="19"/>
  <c r="AL159" i="19"/>
  <c r="AL160" i="19"/>
  <c r="AL161" i="19"/>
  <c r="AL162" i="19"/>
  <c r="AL163" i="19"/>
  <c r="AL164" i="19"/>
  <c r="AL165" i="19"/>
  <c r="AL166" i="19"/>
  <c r="AL167" i="19"/>
  <c r="AL168" i="19"/>
  <c r="AL169" i="19"/>
  <c r="AL170" i="19"/>
  <c r="AL171" i="19"/>
  <c r="AL172" i="19"/>
  <c r="AL173" i="19"/>
  <c r="AL174" i="19"/>
  <c r="AL175" i="19"/>
  <c r="AL176" i="19"/>
  <c r="AL177" i="19"/>
  <c r="AL178" i="19"/>
  <c r="AL179" i="19"/>
  <c r="AL180" i="19"/>
  <c r="AL181" i="19"/>
  <c r="AL182" i="19"/>
  <c r="AL183" i="19"/>
  <c r="AL184" i="19"/>
  <c r="AL185" i="19"/>
  <c r="AL186" i="19"/>
  <c r="AL187" i="19"/>
  <c r="AL188" i="19"/>
  <c r="AL189" i="19"/>
  <c r="AL190" i="19"/>
  <c r="AL191" i="19"/>
  <c r="AL192" i="19"/>
  <c r="AL193" i="19"/>
  <c r="AL194" i="19"/>
  <c r="AL195" i="19"/>
  <c r="AL196" i="19"/>
  <c r="AL197" i="19"/>
  <c r="AL198" i="19"/>
  <c r="AL199" i="19"/>
  <c r="AL200" i="19"/>
  <c r="AL201" i="19"/>
  <c r="AL202" i="19"/>
  <c r="AL203" i="19"/>
  <c r="AL204" i="19"/>
  <c r="AL205" i="19"/>
  <c r="AL206" i="19"/>
  <c r="AL207" i="19"/>
  <c r="AL208" i="19"/>
  <c r="AL209" i="19"/>
  <c r="AL210" i="19"/>
  <c r="AL211" i="19"/>
  <c r="AL212" i="19"/>
  <c r="AL213" i="19"/>
  <c r="AL214" i="19"/>
  <c r="AL215" i="19"/>
  <c r="AL216" i="19"/>
  <c r="AL217" i="19"/>
  <c r="AL218" i="19"/>
  <c r="AL219" i="19"/>
  <c r="AL220" i="19"/>
  <c r="AL221" i="19"/>
  <c r="AL222" i="19"/>
  <c r="AL223" i="19"/>
  <c r="AL224" i="19"/>
  <c r="AL225" i="19"/>
  <c r="AL226" i="19"/>
  <c r="AL227" i="19"/>
  <c r="AL228" i="19"/>
  <c r="AL229" i="19"/>
  <c r="AL230" i="19"/>
  <c r="AL231" i="19"/>
  <c r="AL232" i="19"/>
  <c r="AL233" i="19"/>
  <c r="AL234" i="19"/>
  <c r="AL235" i="19"/>
  <c r="AL236" i="19"/>
  <c r="AL237" i="19"/>
  <c r="AL238" i="19"/>
  <c r="AL239" i="19"/>
  <c r="AL240" i="19"/>
  <c r="AL241" i="19"/>
  <c r="AL242" i="19"/>
  <c r="AL243" i="19"/>
  <c r="AL244" i="19"/>
  <c r="AL245" i="19"/>
  <c r="AL246" i="19"/>
  <c r="AL247" i="19"/>
  <c r="AL248" i="19"/>
  <c r="AL249" i="19"/>
  <c r="AL250" i="19"/>
  <c r="AL251" i="19"/>
  <c r="AL252" i="19"/>
  <c r="AL253" i="19"/>
  <c r="AL254" i="19"/>
  <c r="AL255" i="19"/>
  <c r="AL256" i="19"/>
  <c r="AL257" i="19"/>
  <c r="AL258" i="19"/>
  <c r="AL259" i="19"/>
  <c r="AL260" i="19"/>
  <c r="AL261" i="19"/>
  <c r="AL262" i="19"/>
  <c r="AL263" i="19"/>
  <c r="AL264" i="19"/>
  <c r="AL265" i="19"/>
  <c r="AL266" i="19"/>
  <c r="AL267" i="19"/>
  <c r="AL268" i="19"/>
  <c r="AL269" i="19"/>
  <c r="AL270" i="19"/>
  <c r="AL271" i="19"/>
  <c r="AL272" i="19"/>
  <c r="AL273" i="19"/>
  <c r="AL274" i="19"/>
  <c r="AL275" i="19"/>
  <c r="AL276" i="19"/>
  <c r="AL277" i="19"/>
  <c r="AL278" i="19"/>
  <c r="AL279" i="19"/>
  <c r="AL280" i="19"/>
  <c r="AL281" i="19"/>
  <c r="AL282" i="19"/>
  <c r="AL283" i="19"/>
  <c r="AL284" i="19"/>
  <c r="AL285" i="19"/>
  <c r="AL286" i="19"/>
  <c r="AL287" i="19"/>
  <c r="AL288" i="19"/>
  <c r="AL289" i="19"/>
  <c r="AL290" i="19"/>
  <c r="AL291" i="19"/>
  <c r="AL292" i="19"/>
  <c r="AL293" i="19"/>
  <c r="AL294" i="19"/>
  <c r="AL295" i="19"/>
  <c r="AL296" i="19"/>
  <c r="AL297" i="19"/>
  <c r="AL298" i="19"/>
  <c r="AL299" i="19"/>
  <c r="AL9" i="19"/>
  <c r="W298" i="25" l="1"/>
  <c r="V298" i="25"/>
  <c r="U298" i="25"/>
  <c r="W299" i="25"/>
  <c r="U299" i="25"/>
  <c r="W297" i="25"/>
  <c r="V297" i="25"/>
  <c r="U297" i="25"/>
  <c r="W296" i="25"/>
  <c r="V296" i="25"/>
  <c r="U296" i="25"/>
  <c r="W295" i="25"/>
  <c r="V295" i="25"/>
  <c r="U295" i="25"/>
  <c r="W294" i="25"/>
  <c r="V294" i="25"/>
  <c r="U294" i="25"/>
  <c r="W293" i="25"/>
  <c r="V293" i="25"/>
  <c r="U293" i="25"/>
  <c r="W292" i="25"/>
  <c r="V292" i="25"/>
  <c r="U292" i="25"/>
  <c r="W291" i="25"/>
  <c r="V291" i="25"/>
  <c r="U291" i="25"/>
  <c r="W290" i="25"/>
  <c r="V290" i="25"/>
  <c r="U290" i="25"/>
  <c r="W289" i="25"/>
  <c r="U289" i="25"/>
  <c r="W288" i="25"/>
  <c r="V288" i="25"/>
  <c r="U288" i="25"/>
  <c r="W287" i="25"/>
  <c r="V287" i="25"/>
  <c r="U287" i="25"/>
  <c r="W286" i="25"/>
  <c r="V286" i="25"/>
  <c r="U286" i="25"/>
  <c r="W285" i="25"/>
  <c r="V285" i="25"/>
  <c r="U285" i="25"/>
  <c r="W284" i="25"/>
  <c r="V284" i="25"/>
  <c r="U284" i="25"/>
  <c r="W283" i="25"/>
  <c r="V283" i="25"/>
  <c r="U283" i="25"/>
  <c r="W282" i="25"/>
  <c r="V282" i="25"/>
  <c r="U282" i="25"/>
  <c r="W281" i="25"/>
  <c r="V281" i="25"/>
  <c r="U281" i="25"/>
  <c r="W280" i="25"/>
  <c r="V280" i="25"/>
  <c r="U280" i="25"/>
  <c r="W279" i="25"/>
  <c r="V279" i="25"/>
  <c r="U279" i="25"/>
  <c r="W278" i="25"/>
  <c r="V278" i="25"/>
  <c r="U278" i="25"/>
  <c r="W277" i="25"/>
  <c r="V277" i="25"/>
  <c r="U277" i="25"/>
  <c r="W276" i="25"/>
  <c r="V276" i="25"/>
  <c r="U276" i="25"/>
  <c r="W275" i="25"/>
  <c r="V275" i="25"/>
  <c r="U275" i="25"/>
  <c r="W274" i="25"/>
  <c r="V274" i="25"/>
  <c r="U274" i="25"/>
  <c r="W273" i="25"/>
  <c r="V273" i="25"/>
  <c r="U273" i="25"/>
  <c r="W272" i="25"/>
  <c r="V272" i="25"/>
  <c r="U272" i="25"/>
  <c r="W271" i="25"/>
  <c r="V271" i="25"/>
  <c r="U271" i="25"/>
  <c r="W270" i="25"/>
  <c r="V270" i="25"/>
  <c r="U270" i="25"/>
  <c r="W269" i="25"/>
  <c r="V269" i="25"/>
  <c r="U269" i="25"/>
  <c r="W268" i="25"/>
  <c r="V268" i="25"/>
  <c r="U268" i="25"/>
  <c r="W267" i="25"/>
  <c r="V267" i="25"/>
  <c r="U267" i="25"/>
  <c r="W266" i="25"/>
  <c r="V266" i="25"/>
  <c r="U266" i="25"/>
  <c r="W265" i="25"/>
  <c r="V265" i="25"/>
  <c r="U265" i="25"/>
  <c r="W264" i="25"/>
  <c r="V264" i="25"/>
  <c r="U264" i="25"/>
  <c r="W263" i="25"/>
  <c r="V263" i="25"/>
  <c r="U263" i="25"/>
  <c r="W262" i="25"/>
  <c r="V262" i="25"/>
  <c r="U262" i="25"/>
  <c r="W261" i="25"/>
  <c r="V261" i="25"/>
  <c r="U261" i="25"/>
  <c r="W260" i="25"/>
  <c r="V260" i="25"/>
  <c r="U260" i="25"/>
  <c r="W259" i="25"/>
  <c r="V259" i="25"/>
  <c r="U259" i="25"/>
  <c r="W258" i="25"/>
  <c r="V258" i="25"/>
  <c r="U258" i="25"/>
  <c r="W257" i="25"/>
  <c r="V257" i="25"/>
  <c r="U257" i="25"/>
  <c r="W256" i="25"/>
  <c r="V256" i="25"/>
  <c r="U256" i="25"/>
  <c r="W255" i="25"/>
  <c r="V255" i="25"/>
  <c r="U255" i="25"/>
  <c r="W254" i="25"/>
  <c r="V254" i="25"/>
  <c r="U254" i="25"/>
  <c r="W253" i="25"/>
  <c r="V253" i="25"/>
  <c r="U253" i="25"/>
  <c r="W252" i="25"/>
  <c r="V252" i="25"/>
  <c r="U252" i="25"/>
  <c r="W251" i="25"/>
  <c r="V251" i="25"/>
  <c r="U251" i="25"/>
  <c r="W250" i="25"/>
  <c r="V250" i="25"/>
  <c r="U250" i="25"/>
  <c r="W249" i="25"/>
  <c r="V249" i="25"/>
  <c r="U249" i="25"/>
  <c r="W248" i="25"/>
  <c r="V248" i="25"/>
  <c r="U248" i="25"/>
  <c r="W247" i="25"/>
  <c r="V247" i="25"/>
  <c r="U247" i="25"/>
  <c r="W246" i="25"/>
  <c r="V246" i="25"/>
  <c r="U246" i="25"/>
  <c r="W245" i="25"/>
  <c r="V245" i="25"/>
  <c r="U245" i="25"/>
  <c r="W244" i="25"/>
  <c r="V244" i="25"/>
  <c r="U244" i="25"/>
  <c r="W243" i="25"/>
  <c r="V243" i="25"/>
  <c r="U243" i="25"/>
  <c r="W242" i="25"/>
  <c r="V242" i="25"/>
  <c r="U242" i="25"/>
  <c r="W241" i="25"/>
  <c r="V241" i="25"/>
  <c r="U241" i="25"/>
  <c r="W240" i="25"/>
  <c r="V240" i="25"/>
  <c r="U240" i="25"/>
  <c r="W239" i="25"/>
  <c r="V239" i="25"/>
  <c r="U239" i="25"/>
  <c r="W238" i="25"/>
  <c r="V238" i="25"/>
  <c r="U238" i="25"/>
  <c r="W237" i="25"/>
  <c r="V237" i="25"/>
  <c r="U237" i="25"/>
  <c r="W236" i="25"/>
  <c r="V236" i="25"/>
  <c r="U236" i="25"/>
  <c r="W235" i="25"/>
  <c r="V235" i="25"/>
  <c r="U235" i="25"/>
  <c r="W234" i="25"/>
  <c r="V234" i="25"/>
  <c r="U234" i="25"/>
  <c r="W233" i="25"/>
  <c r="V233" i="25"/>
  <c r="U233" i="25"/>
  <c r="W232" i="25"/>
  <c r="V232" i="25"/>
  <c r="U232" i="25"/>
  <c r="W231" i="25"/>
  <c r="V231" i="25"/>
  <c r="U231" i="25"/>
  <c r="W230" i="25"/>
  <c r="V230" i="25"/>
  <c r="U230" i="25"/>
  <c r="W229" i="25"/>
  <c r="V229" i="25"/>
  <c r="U229" i="25"/>
  <c r="W228" i="25"/>
  <c r="V228" i="25"/>
  <c r="U228" i="25"/>
  <c r="W227" i="25"/>
  <c r="V227" i="25"/>
  <c r="U227" i="25"/>
  <c r="W226" i="25"/>
  <c r="V226" i="25"/>
  <c r="U226" i="25"/>
  <c r="W225" i="25"/>
  <c r="V225" i="25"/>
  <c r="U225" i="25"/>
  <c r="W224" i="25"/>
  <c r="V224" i="25"/>
  <c r="U224" i="25"/>
  <c r="W223" i="25"/>
  <c r="V223" i="25"/>
  <c r="U223" i="25"/>
  <c r="W222" i="25"/>
  <c r="V222" i="25"/>
  <c r="U222" i="25"/>
  <c r="W221" i="25"/>
  <c r="V221" i="25"/>
  <c r="U221" i="25"/>
  <c r="W220" i="25"/>
  <c r="V220" i="25"/>
  <c r="U220" i="25"/>
  <c r="W219" i="25"/>
  <c r="V219" i="25"/>
  <c r="U219" i="25"/>
  <c r="W218" i="25"/>
  <c r="V218" i="25"/>
  <c r="U218" i="25"/>
  <c r="W217" i="25"/>
  <c r="V217" i="25"/>
  <c r="U217" i="25"/>
  <c r="W216" i="25"/>
  <c r="V216" i="25"/>
  <c r="U216" i="25"/>
  <c r="W215" i="25"/>
  <c r="V215" i="25"/>
  <c r="U215" i="25"/>
  <c r="W214" i="25"/>
  <c r="V214" i="25"/>
  <c r="U214" i="25"/>
  <c r="W213" i="25"/>
  <c r="V213" i="25"/>
  <c r="U213" i="25"/>
  <c r="W212" i="25"/>
  <c r="V212" i="25"/>
  <c r="U212" i="25"/>
  <c r="W211" i="25"/>
  <c r="V211" i="25"/>
  <c r="U211" i="25"/>
  <c r="W210" i="25"/>
  <c r="V210" i="25"/>
  <c r="U210" i="25"/>
  <c r="W209" i="25"/>
  <c r="V209" i="25"/>
  <c r="U209" i="25"/>
  <c r="W208" i="25"/>
  <c r="V208" i="25"/>
  <c r="U208" i="25"/>
  <c r="W207" i="25"/>
  <c r="V207" i="25"/>
  <c r="U207" i="25"/>
  <c r="W206" i="25"/>
  <c r="V206" i="25"/>
  <c r="U206" i="25"/>
  <c r="W205" i="25"/>
  <c r="V205" i="25"/>
  <c r="U205" i="25"/>
  <c r="W204" i="25"/>
  <c r="V204" i="25"/>
  <c r="U204" i="25"/>
  <c r="W203" i="25"/>
  <c r="V203" i="25"/>
  <c r="U203" i="25"/>
  <c r="W202" i="25"/>
  <c r="V202" i="25"/>
  <c r="U202" i="25"/>
  <c r="W201" i="25"/>
  <c r="V201" i="25"/>
  <c r="U201" i="25"/>
  <c r="W200" i="25"/>
  <c r="V200" i="25"/>
  <c r="U200" i="25"/>
  <c r="W199" i="25"/>
  <c r="V199" i="25"/>
  <c r="U199" i="25"/>
  <c r="W198" i="25"/>
  <c r="V198" i="25"/>
  <c r="U198" i="25"/>
  <c r="W197" i="25"/>
  <c r="V197" i="25"/>
  <c r="U197" i="25"/>
  <c r="W196" i="25"/>
  <c r="V196" i="25"/>
  <c r="U196" i="25"/>
  <c r="W195" i="25"/>
  <c r="V195" i="25"/>
  <c r="U195" i="25"/>
  <c r="W194" i="25"/>
  <c r="V194" i="25"/>
  <c r="U194" i="25"/>
  <c r="W193" i="25"/>
  <c r="V193" i="25"/>
  <c r="U193" i="25"/>
  <c r="W192" i="25"/>
  <c r="V192" i="25"/>
  <c r="U192" i="25"/>
  <c r="W191" i="25"/>
  <c r="V191" i="25"/>
  <c r="U191" i="25"/>
  <c r="W190" i="25"/>
  <c r="V190" i="25"/>
  <c r="U190" i="25"/>
  <c r="W189" i="25"/>
  <c r="V189" i="25"/>
  <c r="U189" i="25"/>
  <c r="W188" i="25"/>
  <c r="V188" i="25"/>
  <c r="U188" i="25"/>
  <c r="W187" i="25"/>
  <c r="V187" i="25"/>
  <c r="U187" i="25"/>
  <c r="W186" i="25"/>
  <c r="V186" i="25"/>
  <c r="U186" i="25"/>
  <c r="W185" i="25"/>
  <c r="V185" i="25"/>
  <c r="U185" i="25"/>
  <c r="W184" i="25"/>
  <c r="V184" i="25"/>
  <c r="U184" i="25"/>
  <c r="W183" i="25"/>
  <c r="V183" i="25"/>
  <c r="U183" i="25"/>
  <c r="W182" i="25"/>
  <c r="V182" i="25"/>
  <c r="U182" i="25"/>
  <c r="W181" i="25"/>
  <c r="V181" i="25"/>
  <c r="U181" i="25"/>
  <c r="W180" i="25"/>
  <c r="V180" i="25"/>
  <c r="U180" i="25"/>
  <c r="W179" i="25"/>
  <c r="V179" i="25"/>
  <c r="U179" i="25"/>
  <c r="W178" i="25"/>
  <c r="V178" i="25"/>
  <c r="U178" i="25"/>
  <c r="W177" i="25"/>
  <c r="V177" i="25"/>
  <c r="U177" i="25"/>
  <c r="W176" i="25"/>
  <c r="V176" i="25"/>
  <c r="U176" i="25"/>
  <c r="W175" i="25"/>
  <c r="V175" i="25"/>
  <c r="U175" i="25"/>
  <c r="W174" i="25"/>
  <c r="V174" i="25"/>
  <c r="U174" i="25"/>
  <c r="W173" i="25"/>
  <c r="V173" i="25"/>
  <c r="U173" i="25"/>
  <c r="W172" i="25"/>
  <c r="V172" i="25"/>
  <c r="U172" i="25"/>
  <c r="W171" i="25"/>
  <c r="V171" i="25"/>
  <c r="U171" i="25"/>
  <c r="W170" i="25"/>
  <c r="V170" i="25"/>
  <c r="U170" i="25"/>
  <c r="W169" i="25"/>
  <c r="V169" i="25"/>
  <c r="U169" i="25"/>
  <c r="W168" i="25"/>
  <c r="V168" i="25"/>
  <c r="U168" i="25"/>
  <c r="W167" i="25"/>
  <c r="V167" i="25"/>
  <c r="U167" i="25"/>
  <c r="W166" i="25"/>
  <c r="V166" i="25"/>
  <c r="U166" i="25"/>
  <c r="W165" i="25"/>
  <c r="V165" i="25"/>
  <c r="U165" i="25"/>
  <c r="W164" i="25"/>
  <c r="V164" i="25"/>
  <c r="U164" i="25"/>
  <c r="W163" i="25"/>
  <c r="V163" i="25"/>
  <c r="U163" i="25"/>
  <c r="W162" i="25"/>
  <c r="V162" i="25"/>
  <c r="U162" i="25"/>
  <c r="W161" i="25"/>
  <c r="V161" i="25"/>
  <c r="U161" i="25"/>
  <c r="W160" i="25"/>
  <c r="V160" i="25"/>
  <c r="U160" i="25"/>
  <c r="W159" i="25"/>
  <c r="V159" i="25"/>
  <c r="U159" i="25"/>
  <c r="W158" i="25"/>
  <c r="V158" i="25"/>
  <c r="U158" i="25"/>
  <c r="W157" i="25"/>
  <c r="V157" i="25"/>
  <c r="U157" i="25"/>
  <c r="W156" i="25"/>
  <c r="V156" i="25"/>
  <c r="U156" i="25"/>
  <c r="W155" i="25"/>
  <c r="V155" i="25"/>
  <c r="U155" i="25"/>
  <c r="W154" i="25"/>
  <c r="V154" i="25"/>
  <c r="U154" i="25"/>
  <c r="W153" i="25"/>
  <c r="V153" i="25"/>
  <c r="U153" i="25"/>
  <c r="W152" i="25"/>
  <c r="V152" i="25"/>
  <c r="U152" i="25"/>
  <c r="W151" i="25"/>
  <c r="V151" i="25"/>
  <c r="U151" i="25"/>
  <c r="W150" i="25"/>
  <c r="V150" i="25"/>
  <c r="U150" i="25"/>
  <c r="W149" i="25"/>
  <c r="V149" i="25"/>
  <c r="U149" i="25"/>
  <c r="W148" i="25"/>
  <c r="V148" i="25"/>
  <c r="U148" i="25"/>
  <c r="W147" i="25"/>
  <c r="V147" i="25"/>
  <c r="U147" i="25"/>
  <c r="W146" i="25"/>
  <c r="V146" i="25"/>
  <c r="U146" i="25"/>
  <c r="W145" i="25"/>
  <c r="V145" i="25"/>
  <c r="U145" i="25"/>
  <c r="W144" i="25"/>
  <c r="V144" i="25"/>
  <c r="U144" i="25"/>
  <c r="W143" i="25"/>
  <c r="V143" i="25"/>
  <c r="U143" i="25"/>
  <c r="W142" i="25"/>
  <c r="V142" i="25"/>
  <c r="U142" i="25"/>
  <c r="W141" i="25"/>
  <c r="V141" i="25"/>
  <c r="U141" i="25"/>
  <c r="W140" i="25"/>
  <c r="V140" i="25"/>
  <c r="U140" i="25"/>
  <c r="W139" i="25"/>
  <c r="V139" i="25"/>
  <c r="U139" i="25"/>
  <c r="W138" i="25"/>
  <c r="V138" i="25"/>
  <c r="U138" i="25"/>
  <c r="W137" i="25"/>
  <c r="V137" i="25"/>
  <c r="U137" i="25"/>
  <c r="W136" i="25"/>
  <c r="V136" i="25"/>
  <c r="U136" i="25"/>
  <c r="W135" i="25"/>
  <c r="V135" i="25"/>
  <c r="U135" i="25"/>
  <c r="W134" i="25"/>
  <c r="V134" i="25"/>
  <c r="U134" i="25"/>
  <c r="W133" i="25"/>
  <c r="V133" i="25"/>
  <c r="U133" i="25"/>
  <c r="W132" i="25"/>
  <c r="V132" i="25"/>
  <c r="U132" i="25"/>
  <c r="W131" i="25"/>
  <c r="V131" i="25"/>
  <c r="U131" i="25"/>
  <c r="W130" i="25"/>
  <c r="V130" i="25"/>
  <c r="U130" i="25"/>
  <c r="W129" i="25"/>
  <c r="V129" i="25"/>
  <c r="U129" i="25"/>
  <c r="W128" i="25"/>
  <c r="V128" i="25"/>
  <c r="U128" i="25"/>
  <c r="W127" i="25"/>
  <c r="V127" i="25"/>
  <c r="U127" i="25"/>
  <c r="W126" i="25"/>
  <c r="V126" i="25"/>
  <c r="U126" i="25"/>
  <c r="W125" i="25"/>
  <c r="V125" i="25"/>
  <c r="U125" i="25"/>
  <c r="W124" i="25"/>
  <c r="V124" i="25"/>
  <c r="U124" i="25"/>
  <c r="W123" i="25"/>
  <c r="V123" i="25"/>
  <c r="U123" i="25"/>
  <c r="W122" i="25"/>
  <c r="V122" i="25"/>
  <c r="U122" i="25"/>
  <c r="W121" i="25"/>
  <c r="V121" i="25"/>
  <c r="U121" i="25"/>
  <c r="W120" i="25"/>
  <c r="V120" i="25"/>
  <c r="U120" i="25"/>
  <c r="W119" i="25"/>
  <c r="V119" i="25"/>
  <c r="U119" i="25"/>
  <c r="W118" i="25"/>
  <c r="V118" i="25"/>
  <c r="U118" i="25"/>
  <c r="W117" i="25"/>
  <c r="V117" i="25"/>
  <c r="U117" i="25"/>
  <c r="W116" i="25"/>
  <c r="V116" i="25"/>
  <c r="U116" i="25"/>
  <c r="W115" i="25"/>
  <c r="V115" i="25"/>
  <c r="U115" i="25"/>
  <c r="W114" i="25"/>
  <c r="V114" i="25"/>
  <c r="U114" i="25"/>
  <c r="W113" i="25"/>
  <c r="V113" i="25"/>
  <c r="U113" i="25"/>
  <c r="W112" i="25"/>
  <c r="V112" i="25"/>
  <c r="U112" i="25"/>
  <c r="W111" i="25"/>
  <c r="V111" i="25"/>
  <c r="U111" i="25"/>
  <c r="W110" i="25"/>
  <c r="V110" i="25"/>
  <c r="U110" i="25"/>
  <c r="W109" i="25"/>
  <c r="V109" i="25"/>
  <c r="U109" i="25"/>
  <c r="W108" i="25"/>
  <c r="V108" i="25"/>
  <c r="U108" i="25"/>
  <c r="W107" i="25"/>
  <c r="V107" i="25"/>
  <c r="U107" i="25"/>
  <c r="W106" i="25"/>
  <c r="V106" i="25"/>
  <c r="U106" i="25"/>
  <c r="W105" i="25"/>
  <c r="V105" i="25"/>
  <c r="U105" i="25"/>
  <c r="W104" i="25"/>
  <c r="V104" i="25"/>
  <c r="U104" i="25"/>
  <c r="W103" i="25"/>
  <c r="V103" i="25"/>
  <c r="U103" i="25"/>
  <c r="W102" i="25"/>
  <c r="V102" i="25"/>
  <c r="U102" i="25"/>
  <c r="W101" i="25"/>
  <c r="V101" i="25"/>
  <c r="U101" i="25"/>
  <c r="W100" i="25"/>
  <c r="V100" i="25"/>
  <c r="U100" i="25"/>
  <c r="W99" i="25"/>
  <c r="V99" i="25"/>
  <c r="U99" i="25"/>
  <c r="W98" i="25"/>
  <c r="V98" i="25"/>
  <c r="U98" i="25"/>
  <c r="W97" i="25"/>
  <c r="V97" i="25"/>
  <c r="U97" i="25"/>
  <c r="W96" i="25"/>
  <c r="V96" i="25"/>
  <c r="U96" i="25"/>
  <c r="W95" i="25"/>
  <c r="V95" i="25"/>
  <c r="U95" i="25"/>
  <c r="W94" i="25"/>
  <c r="V94" i="25"/>
  <c r="U94" i="25"/>
  <c r="W93" i="25"/>
  <c r="V93" i="25"/>
  <c r="U93" i="25"/>
  <c r="W92" i="25"/>
  <c r="V92" i="25"/>
  <c r="U92" i="25"/>
  <c r="W91" i="25"/>
  <c r="V91" i="25"/>
  <c r="U91" i="25"/>
  <c r="W90" i="25"/>
  <c r="V90" i="25"/>
  <c r="U90" i="25"/>
  <c r="W89" i="25"/>
  <c r="V89" i="25"/>
  <c r="U89" i="25"/>
  <c r="W88" i="25"/>
  <c r="V88" i="25"/>
  <c r="U88" i="25"/>
  <c r="W87" i="25"/>
  <c r="V87" i="25"/>
  <c r="U87" i="25"/>
  <c r="W86" i="25"/>
  <c r="V86" i="25"/>
  <c r="U86" i="25"/>
  <c r="W85" i="25"/>
  <c r="V85" i="25"/>
  <c r="U85" i="25"/>
  <c r="W84" i="25"/>
  <c r="V84" i="25"/>
  <c r="U84" i="25"/>
  <c r="W83" i="25"/>
  <c r="V83" i="25"/>
  <c r="U83" i="25"/>
  <c r="W82" i="25"/>
  <c r="V82" i="25"/>
  <c r="U82" i="25"/>
  <c r="W81" i="25"/>
  <c r="V81" i="25"/>
  <c r="U81" i="25"/>
  <c r="W80" i="25"/>
  <c r="V80" i="25"/>
  <c r="U80" i="25"/>
  <c r="W79" i="25"/>
  <c r="V79" i="25"/>
  <c r="U79" i="25"/>
  <c r="W78" i="25"/>
  <c r="V78" i="25"/>
  <c r="U78" i="25"/>
  <c r="W77" i="25"/>
  <c r="V77" i="25"/>
  <c r="U77" i="25"/>
  <c r="W76" i="25"/>
  <c r="V76" i="25"/>
  <c r="U76" i="25"/>
  <c r="W75" i="25"/>
  <c r="V75" i="25"/>
  <c r="U75" i="25"/>
  <c r="W74" i="25"/>
  <c r="V74" i="25"/>
  <c r="U74" i="25"/>
  <c r="W73" i="25"/>
  <c r="V73" i="25"/>
  <c r="U73" i="25"/>
  <c r="W72" i="25"/>
  <c r="V72" i="25"/>
  <c r="U72" i="25"/>
  <c r="W71" i="25"/>
  <c r="V71" i="25"/>
  <c r="U71" i="25"/>
  <c r="W70" i="25"/>
  <c r="V70" i="25"/>
  <c r="U70" i="25"/>
  <c r="W69" i="25"/>
  <c r="V69" i="25"/>
  <c r="U69" i="25"/>
  <c r="W68" i="25"/>
  <c r="V68" i="25"/>
  <c r="U68" i="25"/>
  <c r="W67" i="25"/>
  <c r="V67" i="25"/>
  <c r="U67" i="25"/>
  <c r="W66" i="25"/>
  <c r="V66" i="25"/>
  <c r="U66" i="25"/>
  <c r="W65" i="25"/>
  <c r="V65" i="25"/>
  <c r="U65" i="25"/>
  <c r="W64" i="25"/>
  <c r="V64" i="25"/>
  <c r="U64" i="25"/>
  <c r="W63" i="25"/>
  <c r="V63" i="25"/>
  <c r="U63" i="25"/>
  <c r="W62" i="25"/>
  <c r="V62" i="25"/>
  <c r="U62" i="25"/>
  <c r="W61" i="25"/>
  <c r="V61" i="25"/>
  <c r="U61" i="25"/>
  <c r="W60" i="25"/>
  <c r="V60" i="25"/>
  <c r="U60" i="25"/>
  <c r="W59" i="25"/>
  <c r="V59" i="25"/>
  <c r="U59" i="25"/>
  <c r="W58" i="25"/>
  <c r="V58" i="25"/>
  <c r="U58" i="25"/>
  <c r="W57" i="25"/>
  <c r="V57" i="25"/>
  <c r="U57" i="25"/>
  <c r="W56" i="25"/>
  <c r="V56" i="25"/>
  <c r="U56" i="25"/>
  <c r="W55" i="25"/>
  <c r="V55" i="25"/>
  <c r="U55" i="25"/>
  <c r="W54" i="25"/>
  <c r="V54" i="25"/>
  <c r="U54" i="25"/>
  <c r="W53" i="25"/>
  <c r="V53" i="25"/>
  <c r="U53" i="25"/>
  <c r="W52" i="25"/>
  <c r="V52" i="25"/>
  <c r="U52" i="25"/>
  <c r="W51" i="25"/>
  <c r="V51" i="25"/>
  <c r="U51" i="25"/>
  <c r="W50" i="25"/>
  <c r="V50" i="25"/>
  <c r="U50" i="25"/>
  <c r="W49" i="25"/>
  <c r="V49" i="25"/>
  <c r="U49" i="25"/>
  <c r="W48" i="25"/>
  <c r="V48" i="25"/>
  <c r="U48" i="25"/>
  <c r="W47" i="25"/>
  <c r="V47" i="25"/>
  <c r="U47" i="25"/>
  <c r="W46" i="25"/>
  <c r="V46" i="25"/>
  <c r="U46" i="25"/>
  <c r="W45" i="25"/>
  <c r="V45" i="25"/>
  <c r="U45" i="25"/>
  <c r="W44" i="25"/>
  <c r="V44" i="25"/>
  <c r="U44" i="25"/>
  <c r="W43" i="25"/>
  <c r="V43" i="25"/>
  <c r="U43" i="25"/>
  <c r="W42" i="25"/>
  <c r="V42" i="25"/>
  <c r="U42" i="25"/>
  <c r="W41" i="25"/>
  <c r="V41" i="25"/>
  <c r="U41" i="25"/>
  <c r="W40" i="25"/>
  <c r="V40" i="25"/>
  <c r="U40" i="25"/>
  <c r="W39" i="25"/>
  <c r="V39" i="25"/>
  <c r="U39" i="25"/>
  <c r="W38" i="25"/>
  <c r="V38" i="25"/>
  <c r="U38" i="25"/>
  <c r="W37" i="25"/>
  <c r="V37" i="25"/>
  <c r="U37" i="25"/>
  <c r="W36" i="25"/>
  <c r="V36" i="25"/>
  <c r="U36" i="25"/>
  <c r="W35" i="25"/>
  <c r="V35" i="25"/>
  <c r="U35" i="25"/>
  <c r="W34" i="25"/>
  <c r="V34" i="25"/>
  <c r="U34" i="25"/>
  <c r="W33" i="25"/>
  <c r="V33" i="25"/>
  <c r="U33" i="25"/>
  <c r="W32" i="25"/>
  <c r="V32" i="25"/>
  <c r="U32" i="25"/>
  <c r="W31" i="25"/>
  <c r="V31" i="25"/>
  <c r="U31" i="25"/>
  <c r="W30" i="25"/>
  <c r="V30" i="25"/>
  <c r="U30" i="25"/>
  <c r="W29" i="25"/>
  <c r="V29" i="25"/>
  <c r="U29" i="25"/>
  <c r="W28" i="25"/>
  <c r="V28" i="25"/>
  <c r="U28" i="25"/>
  <c r="W27" i="25"/>
  <c r="V27" i="25"/>
  <c r="U27" i="25"/>
  <c r="W26" i="25"/>
  <c r="V26" i="25"/>
  <c r="U26" i="25"/>
  <c r="W25" i="25"/>
  <c r="V25" i="25"/>
  <c r="U25" i="25"/>
  <c r="W24" i="25"/>
  <c r="V24" i="25"/>
  <c r="U24" i="25"/>
  <c r="W23" i="25"/>
  <c r="V23" i="25"/>
  <c r="U23" i="25"/>
  <c r="W22" i="25"/>
  <c r="V22" i="25"/>
  <c r="U22" i="25"/>
  <c r="W21" i="25"/>
  <c r="V21" i="25"/>
  <c r="U21" i="25"/>
  <c r="W20" i="25"/>
  <c r="V20" i="25"/>
  <c r="U20" i="25"/>
  <c r="W19" i="25"/>
  <c r="V19" i="25"/>
  <c r="U19" i="25"/>
  <c r="W18" i="25"/>
  <c r="V18" i="25"/>
  <c r="U18" i="25"/>
  <c r="W17" i="25"/>
  <c r="V17" i="25"/>
  <c r="U17" i="25"/>
  <c r="W16" i="25"/>
  <c r="V16" i="25"/>
  <c r="U16" i="25"/>
  <c r="W15" i="25"/>
  <c r="V15" i="25"/>
  <c r="U15" i="25"/>
  <c r="W14" i="25"/>
  <c r="V14" i="25"/>
  <c r="U14" i="25"/>
  <c r="W13" i="25"/>
  <c r="V13" i="25"/>
  <c r="U13" i="25"/>
  <c r="W12" i="25"/>
  <c r="V12" i="25"/>
  <c r="U12" i="25"/>
  <c r="W11" i="25"/>
  <c r="V11" i="25"/>
  <c r="U11" i="25"/>
  <c r="W10" i="25"/>
  <c r="V10" i="25"/>
  <c r="U10" i="25"/>
  <c r="W9" i="25"/>
  <c r="V9" i="25"/>
  <c r="U9" i="25"/>
  <c r="W8" i="25"/>
  <c r="V8" i="25"/>
  <c r="U8" i="25"/>
  <c r="AK299" i="19"/>
  <c r="AJ299" i="19"/>
  <c r="AI299" i="19"/>
  <c r="AH299" i="19"/>
  <c r="AG299" i="19"/>
  <c r="AF299" i="19"/>
  <c r="AE299" i="19"/>
  <c r="AD299" i="19"/>
  <c r="AK298" i="19"/>
  <c r="AJ298" i="19"/>
  <c r="AI298" i="19"/>
  <c r="AH298" i="19"/>
  <c r="AG298" i="19"/>
  <c r="AF298" i="19"/>
  <c r="AE298" i="19"/>
  <c r="AD298" i="19"/>
  <c r="AK297" i="19"/>
  <c r="AJ297" i="19"/>
  <c r="AI297" i="19"/>
  <c r="AH297" i="19"/>
  <c r="AG297" i="19"/>
  <c r="AF297" i="19"/>
  <c r="AE297" i="19"/>
  <c r="AD297" i="19"/>
  <c r="AK296" i="19"/>
  <c r="AJ296" i="19"/>
  <c r="AI296" i="19"/>
  <c r="AH296" i="19"/>
  <c r="AG296" i="19"/>
  <c r="AF296" i="19"/>
  <c r="AE296" i="19"/>
  <c r="AD296" i="19"/>
  <c r="AK295" i="19"/>
  <c r="AJ295" i="19"/>
  <c r="AI295" i="19"/>
  <c r="AH295" i="19"/>
  <c r="AG295" i="19"/>
  <c r="AF295" i="19"/>
  <c r="AE295" i="19"/>
  <c r="AD295" i="19"/>
  <c r="AK294" i="19"/>
  <c r="AJ294" i="19"/>
  <c r="AI294" i="19"/>
  <c r="AH294" i="19"/>
  <c r="AG294" i="19"/>
  <c r="AF294" i="19"/>
  <c r="AE294" i="19"/>
  <c r="AD294" i="19"/>
  <c r="AK293" i="19"/>
  <c r="AJ293" i="19"/>
  <c r="AI293" i="19"/>
  <c r="AH293" i="19"/>
  <c r="AG293" i="19"/>
  <c r="AF293" i="19"/>
  <c r="AE293" i="19"/>
  <c r="AD293" i="19"/>
  <c r="AK292" i="19"/>
  <c r="AJ292" i="19"/>
  <c r="AI292" i="19"/>
  <c r="AH292" i="19"/>
  <c r="AG292" i="19"/>
  <c r="AF292" i="19"/>
  <c r="AE292" i="19"/>
  <c r="AD292" i="19"/>
  <c r="AK291" i="19"/>
  <c r="AJ291" i="19"/>
  <c r="AI291" i="19"/>
  <c r="AH291" i="19"/>
  <c r="AG291" i="19"/>
  <c r="AF291" i="19"/>
  <c r="AE291" i="19"/>
  <c r="AD291" i="19"/>
  <c r="AK290" i="19"/>
  <c r="AJ290" i="19"/>
  <c r="AI290" i="19"/>
  <c r="AH290" i="19"/>
  <c r="AG290" i="19"/>
  <c r="AF290" i="19"/>
  <c r="AE290" i="19"/>
  <c r="AD290" i="19"/>
  <c r="AK289" i="19"/>
  <c r="AJ289" i="19"/>
  <c r="AI289" i="19"/>
  <c r="AH289" i="19"/>
  <c r="AG289" i="19"/>
  <c r="AF289" i="19"/>
  <c r="AE289" i="19"/>
  <c r="AD289" i="19"/>
  <c r="AK288" i="19"/>
  <c r="AJ288" i="19"/>
  <c r="AI288" i="19"/>
  <c r="AH288" i="19"/>
  <c r="AG288" i="19"/>
  <c r="AF288" i="19"/>
  <c r="AE288" i="19"/>
  <c r="AD288" i="19"/>
  <c r="AK287" i="19"/>
  <c r="AJ287" i="19"/>
  <c r="AI287" i="19"/>
  <c r="AH287" i="19"/>
  <c r="AG287" i="19"/>
  <c r="AF287" i="19"/>
  <c r="AE287" i="19"/>
  <c r="AD287" i="19"/>
  <c r="AK286" i="19"/>
  <c r="AJ286" i="19"/>
  <c r="AI286" i="19"/>
  <c r="AH286" i="19"/>
  <c r="AG286" i="19"/>
  <c r="AF286" i="19"/>
  <c r="AE286" i="19"/>
  <c r="AD286" i="19"/>
  <c r="AK285" i="19"/>
  <c r="AJ285" i="19"/>
  <c r="AI285" i="19"/>
  <c r="AH285" i="19"/>
  <c r="AG285" i="19"/>
  <c r="AF285" i="19"/>
  <c r="AE285" i="19"/>
  <c r="AD285" i="19"/>
  <c r="AK284" i="19"/>
  <c r="AJ284" i="19"/>
  <c r="AI284" i="19"/>
  <c r="AH284" i="19"/>
  <c r="AG284" i="19"/>
  <c r="AF284" i="19"/>
  <c r="AE284" i="19"/>
  <c r="AD284" i="19"/>
  <c r="AK283" i="19"/>
  <c r="AJ283" i="19"/>
  <c r="AI283" i="19"/>
  <c r="AH283" i="19"/>
  <c r="AG283" i="19"/>
  <c r="AF283" i="19"/>
  <c r="AE283" i="19"/>
  <c r="AD283" i="19"/>
  <c r="AK282" i="19"/>
  <c r="AJ282" i="19"/>
  <c r="AI282" i="19"/>
  <c r="AH282" i="19"/>
  <c r="AG282" i="19"/>
  <c r="AF282" i="19"/>
  <c r="AE282" i="19"/>
  <c r="AD282" i="19"/>
  <c r="AK281" i="19"/>
  <c r="AJ281" i="19"/>
  <c r="AI281" i="19"/>
  <c r="AH281" i="19"/>
  <c r="AG281" i="19"/>
  <c r="AF281" i="19"/>
  <c r="AE281" i="19"/>
  <c r="AD281" i="19"/>
  <c r="AK280" i="19"/>
  <c r="AJ280" i="19"/>
  <c r="AI280" i="19"/>
  <c r="AH280" i="19"/>
  <c r="AG280" i="19"/>
  <c r="AF280" i="19"/>
  <c r="AE280" i="19"/>
  <c r="AD280" i="19"/>
  <c r="AK279" i="19"/>
  <c r="AJ279" i="19"/>
  <c r="AI279" i="19"/>
  <c r="AH279" i="19"/>
  <c r="AG279" i="19"/>
  <c r="AF279" i="19"/>
  <c r="AE279" i="19"/>
  <c r="AD279" i="19"/>
  <c r="AK278" i="19"/>
  <c r="AJ278" i="19"/>
  <c r="AI278" i="19"/>
  <c r="AH278" i="19"/>
  <c r="AG278" i="19"/>
  <c r="AF278" i="19"/>
  <c r="AE278" i="19"/>
  <c r="AD278" i="19"/>
  <c r="AK277" i="19"/>
  <c r="AJ277" i="19"/>
  <c r="AI277" i="19"/>
  <c r="AH277" i="19"/>
  <c r="AG277" i="19"/>
  <c r="AF277" i="19"/>
  <c r="AE277" i="19"/>
  <c r="AD277" i="19"/>
  <c r="AK276" i="19"/>
  <c r="AJ276" i="19"/>
  <c r="AI276" i="19"/>
  <c r="AH276" i="19"/>
  <c r="AG276" i="19"/>
  <c r="AF276" i="19"/>
  <c r="AE276" i="19"/>
  <c r="AD276" i="19"/>
  <c r="AK275" i="19"/>
  <c r="AJ275" i="19"/>
  <c r="AI275" i="19"/>
  <c r="AH275" i="19"/>
  <c r="AG275" i="19"/>
  <c r="AF275" i="19"/>
  <c r="AE275" i="19"/>
  <c r="AD275" i="19"/>
  <c r="AK274" i="19"/>
  <c r="AJ274" i="19"/>
  <c r="AI274" i="19"/>
  <c r="AH274" i="19"/>
  <c r="AG274" i="19"/>
  <c r="AF274" i="19"/>
  <c r="AE274" i="19"/>
  <c r="AD274" i="19"/>
  <c r="AK273" i="19"/>
  <c r="AJ273" i="19"/>
  <c r="AI273" i="19"/>
  <c r="AH273" i="19"/>
  <c r="AG273" i="19"/>
  <c r="AF273" i="19"/>
  <c r="AE273" i="19"/>
  <c r="AD273" i="19"/>
  <c r="AK272" i="19"/>
  <c r="AJ272" i="19"/>
  <c r="AI272" i="19"/>
  <c r="AH272" i="19"/>
  <c r="AG272" i="19"/>
  <c r="AF272" i="19"/>
  <c r="AE272" i="19"/>
  <c r="AD272" i="19"/>
  <c r="AK271" i="19"/>
  <c r="AJ271" i="19"/>
  <c r="AI271" i="19"/>
  <c r="AH271" i="19"/>
  <c r="AG271" i="19"/>
  <c r="AF271" i="19"/>
  <c r="AE271" i="19"/>
  <c r="AD271" i="19"/>
  <c r="AK270" i="19"/>
  <c r="AJ270" i="19"/>
  <c r="AI270" i="19"/>
  <c r="AH270" i="19"/>
  <c r="AG270" i="19"/>
  <c r="AF270" i="19"/>
  <c r="AE270" i="19"/>
  <c r="AD270" i="19"/>
  <c r="AK269" i="19"/>
  <c r="AJ269" i="19"/>
  <c r="AI269" i="19"/>
  <c r="AH269" i="19"/>
  <c r="AG269" i="19"/>
  <c r="AF269" i="19"/>
  <c r="AE269" i="19"/>
  <c r="AD269" i="19"/>
  <c r="AK268" i="19"/>
  <c r="AJ268" i="19"/>
  <c r="AI268" i="19"/>
  <c r="AH268" i="19"/>
  <c r="AG268" i="19"/>
  <c r="AF268" i="19"/>
  <c r="AE268" i="19"/>
  <c r="AD268" i="19"/>
  <c r="AK267" i="19"/>
  <c r="AJ267" i="19"/>
  <c r="AI267" i="19"/>
  <c r="AH267" i="19"/>
  <c r="AG267" i="19"/>
  <c r="AF267" i="19"/>
  <c r="AE267" i="19"/>
  <c r="AD267" i="19"/>
  <c r="AK266" i="19"/>
  <c r="AJ266" i="19"/>
  <c r="AI266" i="19"/>
  <c r="AH266" i="19"/>
  <c r="AG266" i="19"/>
  <c r="AF266" i="19"/>
  <c r="AE266" i="19"/>
  <c r="AD266" i="19"/>
  <c r="AK265" i="19"/>
  <c r="AJ265" i="19"/>
  <c r="AI265" i="19"/>
  <c r="AH265" i="19"/>
  <c r="AG265" i="19"/>
  <c r="AF265" i="19"/>
  <c r="AE265" i="19"/>
  <c r="AD265" i="19"/>
  <c r="AK264" i="19"/>
  <c r="AJ264" i="19"/>
  <c r="AI264" i="19"/>
  <c r="AH264" i="19"/>
  <c r="AG264" i="19"/>
  <c r="AF264" i="19"/>
  <c r="AE264" i="19"/>
  <c r="AD264" i="19"/>
  <c r="AK263" i="19"/>
  <c r="AJ263" i="19"/>
  <c r="AI263" i="19"/>
  <c r="AH263" i="19"/>
  <c r="AG263" i="19"/>
  <c r="AF263" i="19"/>
  <c r="AE263" i="19"/>
  <c r="AD263" i="19"/>
  <c r="AK262" i="19"/>
  <c r="AJ262" i="19"/>
  <c r="AI262" i="19"/>
  <c r="AH262" i="19"/>
  <c r="AG262" i="19"/>
  <c r="AF262" i="19"/>
  <c r="AE262" i="19"/>
  <c r="AD262" i="19"/>
  <c r="AK261" i="19"/>
  <c r="AJ261" i="19"/>
  <c r="AI261" i="19"/>
  <c r="AH261" i="19"/>
  <c r="AG261" i="19"/>
  <c r="AF261" i="19"/>
  <c r="AE261" i="19"/>
  <c r="AD261" i="19"/>
  <c r="AK260" i="19"/>
  <c r="AJ260" i="19"/>
  <c r="AI260" i="19"/>
  <c r="AH260" i="19"/>
  <c r="AG260" i="19"/>
  <c r="AF260" i="19"/>
  <c r="AE260" i="19"/>
  <c r="AD260" i="19"/>
  <c r="AK259" i="19"/>
  <c r="AJ259" i="19"/>
  <c r="AI259" i="19"/>
  <c r="AH259" i="19"/>
  <c r="AG259" i="19"/>
  <c r="AF259" i="19"/>
  <c r="AE259" i="19"/>
  <c r="AD259" i="19"/>
  <c r="AK258" i="19"/>
  <c r="AJ258" i="19"/>
  <c r="AI258" i="19"/>
  <c r="AH258" i="19"/>
  <c r="AG258" i="19"/>
  <c r="AF258" i="19"/>
  <c r="AE258" i="19"/>
  <c r="AD258" i="19"/>
  <c r="AK257" i="19"/>
  <c r="AJ257" i="19"/>
  <c r="AI257" i="19"/>
  <c r="AH257" i="19"/>
  <c r="AG257" i="19"/>
  <c r="AF257" i="19"/>
  <c r="AE257" i="19"/>
  <c r="AD257" i="19"/>
  <c r="AK256" i="19"/>
  <c r="AJ256" i="19"/>
  <c r="AI256" i="19"/>
  <c r="AH256" i="19"/>
  <c r="AG256" i="19"/>
  <c r="AF256" i="19"/>
  <c r="AE256" i="19"/>
  <c r="AD256" i="19"/>
  <c r="AK255" i="19"/>
  <c r="AJ255" i="19"/>
  <c r="AI255" i="19"/>
  <c r="AH255" i="19"/>
  <c r="AG255" i="19"/>
  <c r="AF255" i="19"/>
  <c r="AE255" i="19"/>
  <c r="AD255" i="19"/>
  <c r="AK254" i="19"/>
  <c r="AJ254" i="19"/>
  <c r="AI254" i="19"/>
  <c r="AH254" i="19"/>
  <c r="AG254" i="19"/>
  <c r="AF254" i="19"/>
  <c r="AE254" i="19"/>
  <c r="AD254" i="19"/>
  <c r="AK253" i="19"/>
  <c r="AJ253" i="19"/>
  <c r="AI253" i="19"/>
  <c r="AH253" i="19"/>
  <c r="AG253" i="19"/>
  <c r="AF253" i="19"/>
  <c r="AE253" i="19"/>
  <c r="AD253" i="19"/>
  <c r="AK252" i="19"/>
  <c r="AJ252" i="19"/>
  <c r="AI252" i="19"/>
  <c r="AH252" i="19"/>
  <c r="AG252" i="19"/>
  <c r="AF252" i="19"/>
  <c r="AE252" i="19"/>
  <c r="AD252" i="19"/>
  <c r="AK251" i="19"/>
  <c r="AJ251" i="19"/>
  <c r="AI251" i="19"/>
  <c r="AH251" i="19"/>
  <c r="AG251" i="19"/>
  <c r="AF251" i="19"/>
  <c r="AE251" i="19"/>
  <c r="AD251" i="19"/>
  <c r="AK250" i="19"/>
  <c r="AJ250" i="19"/>
  <c r="AI250" i="19"/>
  <c r="AH250" i="19"/>
  <c r="AG250" i="19"/>
  <c r="AF250" i="19"/>
  <c r="AE250" i="19"/>
  <c r="AD250" i="19"/>
  <c r="AK249" i="19"/>
  <c r="AJ249" i="19"/>
  <c r="AI249" i="19"/>
  <c r="AH249" i="19"/>
  <c r="AG249" i="19"/>
  <c r="AF249" i="19"/>
  <c r="AE249" i="19"/>
  <c r="AD249" i="19"/>
  <c r="AK248" i="19"/>
  <c r="AJ248" i="19"/>
  <c r="AI248" i="19"/>
  <c r="AH248" i="19"/>
  <c r="AG248" i="19"/>
  <c r="AF248" i="19"/>
  <c r="AE248" i="19"/>
  <c r="AD248" i="19"/>
  <c r="AK247" i="19"/>
  <c r="AJ247" i="19"/>
  <c r="AI247" i="19"/>
  <c r="AH247" i="19"/>
  <c r="AG247" i="19"/>
  <c r="AF247" i="19"/>
  <c r="AE247" i="19"/>
  <c r="AD247" i="19"/>
  <c r="AK246" i="19"/>
  <c r="AJ246" i="19"/>
  <c r="AI246" i="19"/>
  <c r="AH246" i="19"/>
  <c r="AG246" i="19"/>
  <c r="AF246" i="19"/>
  <c r="AE246" i="19"/>
  <c r="AD246" i="19"/>
  <c r="AK245" i="19"/>
  <c r="AJ245" i="19"/>
  <c r="AI245" i="19"/>
  <c r="AH245" i="19"/>
  <c r="AG245" i="19"/>
  <c r="AF245" i="19"/>
  <c r="AE245" i="19"/>
  <c r="AD245" i="19"/>
  <c r="AK244" i="19"/>
  <c r="AJ244" i="19"/>
  <c r="AI244" i="19"/>
  <c r="AH244" i="19"/>
  <c r="AG244" i="19"/>
  <c r="AF244" i="19"/>
  <c r="AE244" i="19"/>
  <c r="AD244" i="19"/>
  <c r="AK243" i="19"/>
  <c r="AJ243" i="19"/>
  <c r="AI243" i="19"/>
  <c r="AH243" i="19"/>
  <c r="AG243" i="19"/>
  <c r="AF243" i="19"/>
  <c r="AE243" i="19"/>
  <c r="AD243" i="19"/>
  <c r="AK242" i="19"/>
  <c r="AJ242" i="19"/>
  <c r="AI242" i="19"/>
  <c r="AH242" i="19"/>
  <c r="AG242" i="19"/>
  <c r="AF242" i="19"/>
  <c r="AE242" i="19"/>
  <c r="AD242" i="19"/>
  <c r="AK241" i="19"/>
  <c r="AJ241" i="19"/>
  <c r="AI241" i="19"/>
  <c r="AH241" i="19"/>
  <c r="AG241" i="19"/>
  <c r="AF241" i="19"/>
  <c r="AE241" i="19"/>
  <c r="AD241" i="19"/>
  <c r="AK240" i="19"/>
  <c r="AJ240" i="19"/>
  <c r="AI240" i="19"/>
  <c r="AH240" i="19"/>
  <c r="AG240" i="19"/>
  <c r="AF240" i="19"/>
  <c r="AE240" i="19"/>
  <c r="AD240" i="19"/>
  <c r="AK239" i="19"/>
  <c r="AJ239" i="19"/>
  <c r="AI239" i="19"/>
  <c r="AH239" i="19"/>
  <c r="AG239" i="19"/>
  <c r="AF239" i="19"/>
  <c r="AE239" i="19"/>
  <c r="AD239" i="19"/>
  <c r="AK238" i="19"/>
  <c r="AJ238" i="19"/>
  <c r="AI238" i="19"/>
  <c r="AH238" i="19"/>
  <c r="AG238" i="19"/>
  <c r="AF238" i="19"/>
  <c r="AE238" i="19"/>
  <c r="AD238" i="19"/>
  <c r="AK237" i="19"/>
  <c r="AJ237" i="19"/>
  <c r="AI237" i="19"/>
  <c r="AH237" i="19"/>
  <c r="AG237" i="19"/>
  <c r="AF237" i="19"/>
  <c r="AE237" i="19"/>
  <c r="AD237" i="19"/>
  <c r="AK236" i="19"/>
  <c r="AJ236" i="19"/>
  <c r="AI236" i="19"/>
  <c r="AH236" i="19"/>
  <c r="AG236" i="19"/>
  <c r="AF236" i="19"/>
  <c r="AE236" i="19"/>
  <c r="AD236" i="19"/>
  <c r="AK235" i="19"/>
  <c r="AJ235" i="19"/>
  <c r="AI235" i="19"/>
  <c r="AH235" i="19"/>
  <c r="AG235" i="19"/>
  <c r="AF235" i="19"/>
  <c r="AE235" i="19"/>
  <c r="AD235" i="19"/>
  <c r="AK234" i="19"/>
  <c r="AJ234" i="19"/>
  <c r="AI234" i="19"/>
  <c r="AH234" i="19"/>
  <c r="AG234" i="19"/>
  <c r="AF234" i="19"/>
  <c r="AE234" i="19"/>
  <c r="AD234" i="19"/>
  <c r="AK233" i="19"/>
  <c r="AJ233" i="19"/>
  <c r="AI233" i="19"/>
  <c r="AH233" i="19"/>
  <c r="AG233" i="19"/>
  <c r="AF233" i="19"/>
  <c r="AE233" i="19"/>
  <c r="AD233" i="19"/>
  <c r="AK232" i="19"/>
  <c r="AJ232" i="19"/>
  <c r="AI232" i="19"/>
  <c r="AH232" i="19"/>
  <c r="AG232" i="19"/>
  <c r="AF232" i="19"/>
  <c r="AE232" i="19"/>
  <c r="AD232" i="19"/>
  <c r="AK231" i="19"/>
  <c r="AJ231" i="19"/>
  <c r="AI231" i="19"/>
  <c r="AH231" i="19"/>
  <c r="AG231" i="19"/>
  <c r="AF231" i="19"/>
  <c r="AE231" i="19"/>
  <c r="AD231" i="19"/>
  <c r="AK230" i="19"/>
  <c r="AJ230" i="19"/>
  <c r="AI230" i="19"/>
  <c r="AH230" i="19"/>
  <c r="AG230" i="19"/>
  <c r="AF230" i="19"/>
  <c r="AE230" i="19"/>
  <c r="AD230" i="19"/>
  <c r="AK229" i="19"/>
  <c r="AJ229" i="19"/>
  <c r="AI229" i="19"/>
  <c r="AH229" i="19"/>
  <c r="AG229" i="19"/>
  <c r="AF229" i="19"/>
  <c r="AE229" i="19"/>
  <c r="AD229" i="19"/>
  <c r="AK228" i="19"/>
  <c r="AJ228" i="19"/>
  <c r="AI228" i="19"/>
  <c r="AH228" i="19"/>
  <c r="AG228" i="19"/>
  <c r="AF228" i="19"/>
  <c r="AE228" i="19"/>
  <c r="AD228" i="19"/>
  <c r="AK227" i="19"/>
  <c r="AJ227" i="19"/>
  <c r="AI227" i="19"/>
  <c r="AH227" i="19"/>
  <c r="AG227" i="19"/>
  <c r="AF227" i="19"/>
  <c r="AE227" i="19"/>
  <c r="AD227" i="19"/>
  <c r="AK226" i="19"/>
  <c r="AJ226" i="19"/>
  <c r="AI226" i="19"/>
  <c r="AH226" i="19"/>
  <c r="AG226" i="19"/>
  <c r="AF226" i="19"/>
  <c r="AE226" i="19"/>
  <c r="AD226" i="19"/>
  <c r="AK225" i="19"/>
  <c r="AJ225" i="19"/>
  <c r="AI225" i="19"/>
  <c r="AH225" i="19"/>
  <c r="AG225" i="19"/>
  <c r="AF225" i="19"/>
  <c r="AE225" i="19"/>
  <c r="AD225" i="19"/>
  <c r="AK224" i="19"/>
  <c r="AJ224" i="19"/>
  <c r="AI224" i="19"/>
  <c r="AH224" i="19"/>
  <c r="AG224" i="19"/>
  <c r="AF224" i="19"/>
  <c r="AE224" i="19"/>
  <c r="AD224" i="19"/>
  <c r="AK223" i="19"/>
  <c r="AJ223" i="19"/>
  <c r="AI223" i="19"/>
  <c r="AH223" i="19"/>
  <c r="AG223" i="19"/>
  <c r="AF223" i="19"/>
  <c r="AE223" i="19"/>
  <c r="AD223" i="19"/>
  <c r="AK222" i="19"/>
  <c r="AJ222" i="19"/>
  <c r="AI222" i="19"/>
  <c r="AH222" i="19"/>
  <c r="AG222" i="19"/>
  <c r="AF222" i="19"/>
  <c r="AE222" i="19"/>
  <c r="AD222" i="19"/>
  <c r="AK221" i="19"/>
  <c r="AJ221" i="19"/>
  <c r="AI221" i="19"/>
  <c r="AH221" i="19"/>
  <c r="AG221" i="19"/>
  <c r="AF221" i="19"/>
  <c r="AE221" i="19"/>
  <c r="AD221" i="19"/>
  <c r="AK220" i="19"/>
  <c r="AJ220" i="19"/>
  <c r="AI220" i="19"/>
  <c r="AH220" i="19"/>
  <c r="AG220" i="19"/>
  <c r="AF220" i="19"/>
  <c r="AE220" i="19"/>
  <c r="AD220" i="19"/>
  <c r="AK219" i="19"/>
  <c r="AJ219" i="19"/>
  <c r="AI219" i="19"/>
  <c r="AH219" i="19"/>
  <c r="AG219" i="19"/>
  <c r="AF219" i="19"/>
  <c r="AE219" i="19"/>
  <c r="AD219" i="19"/>
  <c r="AK218" i="19"/>
  <c r="AJ218" i="19"/>
  <c r="AI218" i="19"/>
  <c r="AH218" i="19"/>
  <c r="AG218" i="19"/>
  <c r="AF218" i="19"/>
  <c r="AE218" i="19"/>
  <c r="AD218" i="19"/>
  <c r="AK217" i="19"/>
  <c r="AJ217" i="19"/>
  <c r="AI217" i="19"/>
  <c r="AH217" i="19"/>
  <c r="AG217" i="19"/>
  <c r="AF217" i="19"/>
  <c r="AE217" i="19"/>
  <c r="AD217" i="19"/>
  <c r="AK216" i="19"/>
  <c r="AJ216" i="19"/>
  <c r="AI216" i="19"/>
  <c r="AH216" i="19"/>
  <c r="AG216" i="19"/>
  <c r="AF216" i="19"/>
  <c r="AE216" i="19"/>
  <c r="AD216" i="19"/>
  <c r="AK215" i="19"/>
  <c r="AJ215" i="19"/>
  <c r="AI215" i="19"/>
  <c r="AH215" i="19"/>
  <c r="AG215" i="19"/>
  <c r="AF215" i="19"/>
  <c r="AE215" i="19"/>
  <c r="AD215" i="19"/>
  <c r="AK214" i="19"/>
  <c r="AJ214" i="19"/>
  <c r="AI214" i="19"/>
  <c r="AH214" i="19"/>
  <c r="AG214" i="19"/>
  <c r="AF214" i="19"/>
  <c r="AE214" i="19"/>
  <c r="AD214" i="19"/>
  <c r="AK213" i="19"/>
  <c r="AJ213" i="19"/>
  <c r="AI213" i="19"/>
  <c r="AH213" i="19"/>
  <c r="AG213" i="19"/>
  <c r="AF213" i="19"/>
  <c r="AE213" i="19"/>
  <c r="AD213" i="19"/>
  <c r="AK212" i="19"/>
  <c r="AJ212" i="19"/>
  <c r="AI212" i="19"/>
  <c r="AH212" i="19"/>
  <c r="AG212" i="19"/>
  <c r="AF212" i="19"/>
  <c r="AE212" i="19"/>
  <c r="AD212" i="19"/>
  <c r="AK211" i="19"/>
  <c r="AJ211" i="19"/>
  <c r="AI211" i="19"/>
  <c r="AH211" i="19"/>
  <c r="AG211" i="19"/>
  <c r="AF211" i="19"/>
  <c r="AE211" i="19"/>
  <c r="AD211" i="19"/>
  <c r="AK210" i="19"/>
  <c r="AJ210" i="19"/>
  <c r="AI210" i="19"/>
  <c r="AH210" i="19"/>
  <c r="AG210" i="19"/>
  <c r="AF210" i="19"/>
  <c r="AE210" i="19"/>
  <c r="AD210" i="19"/>
  <c r="AK209" i="19"/>
  <c r="AJ209" i="19"/>
  <c r="AI209" i="19"/>
  <c r="AH209" i="19"/>
  <c r="AG209" i="19"/>
  <c r="AF209" i="19"/>
  <c r="AE209" i="19"/>
  <c r="AD209" i="19"/>
  <c r="AK208" i="19"/>
  <c r="AJ208" i="19"/>
  <c r="AI208" i="19"/>
  <c r="AH208" i="19"/>
  <c r="AG208" i="19"/>
  <c r="AF208" i="19"/>
  <c r="AE208" i="19"/>
  <c r="AD208" i="19"/>
  <c r="AK207" i="19"/>
  <c r="AJ207" i="19"/>
  <c r="AI207" i="19"/>
  <c r="AH207" i="19"/>
  <c r="AG207" i="19"/>
  <c r="AF207" i="19"/>
  <c r="AE207" i="19"/>
  <c r="AD207" i="19"/>
  <c r="AK206" i="19"/>
  <c r="AJ206" i="19"/>
  <c r="AI206" i="19"/>
  <c r="AH206" i="19"/>
  <c r="AG206" i="19"/>
  <c r="AF206" i="19"/>
  <c r="AE206" i="19"/>
  <c r="AD206" i="19"/>
  <c r="AK205" i="19"/>
  <c r="AJ205" i="19"/>
  <c r="AI205" i="19"/>
  <c r="AH205" i="19"/>
  <c r="AG205" i="19"/>
  <c r="AF205" i="19"/>
  <c r="AE205" i="19"/>
  <c r="AD205" i="19"/>
  <c r="AK204" i="19"/>
  <c r="AJ204" i="19"/>
  <c r="AI204" i="19"/>
  <c r="AH204" i="19"/>
  <c r="AG204" i="19"/>
  <c r="AF204" i="19"/>
  <c r="AE204" i="19"/>
  <c r="AD204" i="19"/>
  <c r="AK203" i="19"/>
  <c r="AJ203" i="19"/>
  <c r="AI203" i="19"/>
  <c r="AH203" i="19"/>
  <c r="AG203" i="19"/>
  <c r="AF203" i="19"/>
  <c r="AE203" i="19"/>
  <c r="AD203" i="19"/>
  <c r="AK202" i="19"/>
  <c r="AJ202" i="19"/>
  <c r="AI202" i="19"/>
  <c r="AH202" i="19"/>
  <c r="AG202" i="19"/>
  <c r="AF202" i="19"/>
  <c r="AE202" i="19"/>
  <c r="AD202" i="19"/>
  <c r="AK201" i="19"/>
  <c r="AJ201" i="19"/>
  <c r="AI201" i="19"/>
  <c r="AH201" i="19"/>
  <c r="AG201" i="19"/>
  <c r="AF201" i="19"/>
  <c r="AE201" i="19"/>
  <c r="AD201" i="19"/>
  <c r="AK200" i="19"/>
  <c r="AJ200" i="19"/>
  <c r="AI200" i="19"/>
  <c r="AH200" i="19"/>
  <c r="AG200" i="19"/>
  <c r="AF200" i="19"/>
  <c r="AE200" i="19"/>
  <c r="AD200" i="19"/>
  <c r="AK199" i="19"/>
  <c r="AJ199" i="19"/>
  <c r="AI199" i="19"/>
  <c r="AH199" i="19"/>
  <c r="AG199" i="19"/>
  <c r="AF199" i="19"/>
  <c r="AE199" i="19"/>
  <c r="AD199" i="19"/>
  <c r="AK198" i="19"/>
  <c r="AJ198" i="19"/>
  <c r="AI198" i="19"/>
  <c r="AH198" i="19"/>
  <c r="AG198" i="19"/>
  <c r="AF198" i="19"/>
  <c r="AE198" i="19"/>
  <c r="AD198" i="19"/>
  <c r="AK197" i="19"/>
  <c r="AJ197" i="19"/>
  <c r="AI197" i="19"/>
  <c r="AH197" i="19"/>
  <c r="AG197" i="19"/>
  <c r="AF197" i="19"/>
  <c r="AE197" i="19"/>
  <c r="AD197" i="19"/>
  <c r="AK196" i="19"/>
  <c r="AJ196" i="19"/>
  <c r="AI196" i="19"/>
  <c r="AH196" i="19"/>
  <c r="AG196" i="19"/>
  <c r="AF196" i="19"/>
  <c r="AE196" i="19"/>
  <c r="AD196" i="19"/>
  <c r="AK195" i="19"/>
  <c r="AJ195" i="19"/>
  <c r="AI195" i="19"/>
  <c r="AH195" i="19"/>
  <c r="AG195" i="19"/>
  <c r="AF195" i="19"/>
  <c r="AE195" i="19"/>
  <c r="AD195" i="19"/>
  <c r="AK194" i="19"/>
  <c r="AJ194" i="19"/>
  <c r="AI194" i="19"/>
  <c r="AH194" i="19"/>
  <c r="AG194" i="19"/>
  <c r="AF194" i="19"/>
  <c r="AE194" i="19"/>
  <c r="AD194" i="19"/>
  <c r="AK193" i="19"/>
  <c r="AJ193" i="19"/>
  <c r="AI193" i="19"/>
  <c r="AH193" i="19"/>
  <c r="AG193" i="19"/>
  <c r="AF193" i="19"/>
  <c r="AE193" i="19"/>
  <c r="AD193" i="19"/>
  <c r="AK192" i="19"/>
  <c r="AJ192" i="19"/>
  <c r="AI192" i="19"/>
  <c r="AH192" i="19"/>
  <c r="AG192" i="19"/>
  <c r="AF192" i="19"/>
  <c r="AE192" i="19"/>
  <c r="AD192" i="19"/>
  <c r="AK191" i="19"/>
  <c r="AJ191" i="19"/>
  <c r="AI191" i="19"/>
  <c r="AH191" i="19"/>
  <c r="AG191" i="19"/>
  <c r="AF191" i="19"/>
  <c r="AE191" i="19"/>
  <c r="AD191" i="19"/>
  <c r="AK190" i="19"/>
  <c r="AJ190" i="19"/>
  <c r="AI190" i="19"/>
  <c r="AH190" i="19"/>
  <c r="AG190" i="19"/>
  <c r="AF190" i="19"/>
  <c r="AE190" i="19"/>
  <c r="AD190" i="19"/>
  <c r="AK189" i="19"/>
  <c r="AJ189" i="19"/>
  <c r="AI189" i="19"/>
  <c r="AH189" i="19"/>
  <c r="AG189" i="19"/>
  <c r="AF189" i="19"/>
  <c r="AE189" i="19"/>
  <c r="AD189" i="19"/>
  <c r="AK188" i="19"/>
  <c r="AJ188" i="19"/>
  <c r="AI188" i="19"/>
  <c r="AH188" i="19"/>
  <c r="AG188" i="19"/>
  <c r="AF188" i="19"/>
  <c r="AE188" i="19"/>
  <c r="AD188" i="19"/>
  <c r="AK187" i="19"/>
  <c r="AJ187" i="19"/>
  <c r="AI187" i="19"/>
  <c r="AH187" i="19"/>
  <c r="AG187" i="19"/>
  <c r="AF187" i="19"/>
  <c r="AE187" i="19"/>
  <c r="AD187" i="19"/>
  <c r="AK186" i="19"/>
  <c r="AJ186" i="19"/>
  <c r="AI186" i="19"/>
  <c r="AH186" i="19"/>
  <c r="AG186" i="19"/>
  <c r="AF186" i="19"/>
  <c r="AE186" i="19"/>
  <c r="AD186" i="19"/>
  <c r="AK185" i="19"/>
  <c r="AJ185" i="19"/>
  <c r="AI185" i="19"/>
  <c r="AH185" i="19"/>
  <c r="AG185" i="19"/>
  <c r="AF185" i="19"/>
  <c r="AE185" i="19"/>
  <c r="AD185" i="19"/>
  <c r="AK184" i="19"/>
  <c r="AJ184" i="19"/>
  <c r="AI184" i="19"/>
  <c r="AH184" i="19"/>
  <c r="AG184" i="19"/>
  <c r="AF184" i="19"/>
  <c r="AE184" i="19"/>
  <c r="AD184" i="19"/>
  <c r="AK183" i="19"/>
  <c r="AJ183" i="19"/>
  <c r="AI183" i="19"/>
  <c r="AH183" i="19"/>
  <c r="AG183" i="19"/>
  <c r="AF183" i="19"/>
  <c r="AE183" i="19"/>
  <c r="AD183" i="19"/>
  <c r="AK182" i="19"/>
  <c r="AJ182" i="19"/>
  <c r="AI182" i="19"/>
  <c r="AH182" i="19"/>
  <c r="AG182" i="19"/>
  <c r="AF182" i="19"/>
  <c r="AE182" i="19"/>
  <c r="AD182" i="19"/>
  <c r="AK181" i="19"/>
  <c r="AJ181" i="19"/>
  <c r="AI181" i="19"/>
  <c r="AH181" i="19"/>
  <c r="AG181" i="19"/>
  <c r="AF181" i="19"/>
  <c r="AE181" i="19"/>
  <c r="AD181" i="19"/>
  <c r="AK180" i="19"/>
  <c r="AJ180" i="19"/>
  <c r="AI180" i="19"/>
  <c r="AH180" i="19"/>
  <c r="AG180" i="19"/>
  <c r="AF180" i="19"/>
  <c r="AE180" i="19"/>
  <c r="AD180" i="19"/>
  <c r="AK179" i="19"/>
  <c r="AJ179" i="19"/>
  <c r="AI179" i="19"/>
  <c r="AH179" i="19"/>
  <c r="AG179" i="19"/>
  <c r="AF179" i="19"/>
  <c r="AE179" i="19"/>
  <c r="AD179" i="19"/>
  <c r="AK178" i="19"/>
  <c r="AJ178" i="19"/>
  <c r="AI178" i="19"/>
  <c r="AH178" i="19"/>
  <c r="AG178" i="19"/>
  <c r="AF178" i="19"/>
  <c r="AE178" i="19"/>
  <c r="AD178" i="19"/>
  <c r="AK177" i="19"/>
  <c r="AJ177" i="19"/>
  <c r="AI177" i="19"/>
  <c r="AH177" i="19"/>
  <c r="AG177" i="19"/>
  <c r="AF177" i="19"/>
  <c r="AE177" i="19"/>
  <c r="AD177" i="19"/>
  <c r="AK176" i="19"/>
  <c r="AJ176" i="19"/>
  <c r="AI176" i="19"/>
  <c r="AH176" i="19"/>
  <c r="AG176" i="19"/>
  <c r="AF176" i="19"/>
  <c r="AE176" i="19"/>
  <c r="AD176" i="19"/>
  <c r="AK175" i="19"/>
  <c r="AJ175" i="19"/>
  <c r="AI175" i="19"/>
  <c r="AH175" i="19"/>
  <c r="AG175" i="19"/>
  <c r="AF175" i="19"/>
  <c r="AE175" i="19"/>
  <c r="AD175" i="19"/>
  <c r="AK174" i="19"/>
  <c r="AJ174" i="19"/>
  <c r="AI174" i="19"/>
  <c r="AH174" i="19"/>
  <c r="AG174" i="19"/>
  <c r="AF174" i="19"/>
  <c r="AE174" i="19"/>
  <c r="AD174" i="19"/>
  <c r="AK173" i="19"/>
  <c r="AJ173" i="19"/>
  <c r="AI173" i="19"/>
  <c r="AH173" i="19"/>
  <c r="AG173" i="19"/>
  <c r="AF173" i="19"/>
  <c r="AE173" i="19"/>
  <c r="AD173" i="19"/>
  <c r="AK172" i="19"/>
  <c r="AJ172" i="19"/>
  <c r="AI172" i="19"/>
  <c r="AH172" i="19"/>
  <c r="AG172" i="19"/>
  <c r="AF172" i="19"/>
  <c r="AE172" i="19"/>
  <c r="AD172" i="19"/>
  <c r="AK171" i="19"/>
  <c r="AJ171" i="19"/>
  <c r="AI171" i="19"/>
  <c r="AH171" i="19"/>
  <c r="AG171" i="19"/>
  <c r="AF171" i="19"/>
  <c r="AE171" i="19"/>
  <c r="AD171" i="19"/>
  <c r="AK170" i="19"/>
  <c r="AJ170" i="19"/>
  <c r="AI170" i="19"/>
  <c r="AH170" i="19"/>
  <c r="AG170" i="19"/>
  <c r="AF170" i="19"/>
  <c r="AE170" i="19"/>
  <c r="AD170" i="19"/>
  <c r="AK169" i="19"/>
  <c r="AJ169" i="19"/>
  <c r="AI169" i="19"/>
  <c r="AH169" i="19"/>
  <c r="AG169" i="19"/>
  <c r="AF169" i="19"/>
  <c r="AE169" i="19"/>
  <c r="AD169" i="19"/>
  <c r="AK168" i="19"/>
  <c r="AJ168" i="19"/>
  <c r="AI168" i="19"/>
  <c r="AH168" i="19"/>
  <c r="AG168" i="19"/>
  <c r="AF168" i="19"/>
  <c r="AE168" i="19"/>
  <c r="AD168" i="19"/>
  <c r="AK167" i="19"/>
  <c r="AJ167" i="19"/>
  <c r="AI167" i="19"/>
  <c r="AH167" i="19"/>
  <c r="AG167" i="19"/>
  <c r="AF167" i="19"/>
  <c r="AE167" i="19"/>
  <c r="AD167" i="19"/>
  <c r="AK166" i="19"/>
  <c r="AJ166" i="19"/>
  <c r="AI166" i="19"/>
  <c r="AH166" i="19"/>
  <c r="AG166" i="19"/>
  <c r="AF166" i="19"/>
  <c r="AE166" i="19"/>
  <c r="AD166" i="19"/>
  <c r="AK165" i="19"/>
  <c r="AJ165" i="19"/>
  <c r="AI165" i="19"/>
  <c r="AH165" i="19"/>
  <c r="AG165" i="19"/>
  <c r="AF165" i="19"/>
  <c r="AE165" i="19"/>
  <c r="AD165" i="19"/>
  <c r="AK164" i="19"/>
  <c r="AJ164" i="19"/>
  <c r="AI164" i="19"/>
  <c r="AH164" i="19"/>
  <c r="AG164" i="19"/>
  <c r="AF164" i="19"/>
  <c r="AE164" i="19"/>
  <c r="AD164" i="19"/>
  <c r="AK163" i="19"/>
  <c r="AJ163" i="19"/>
  <c r="AI163" i="19"/>
  <c r="AH163" i="19"/>
  <c r="AG163" i="19"/>
  <c r="AF163" i="19"/>
  <c r="AE163" i="19"/>
  <c r="AD163" i="19"/>
  <c r="AK162" i="19"/>
  <c r="AJ162" i="19"/>
  <c r="AI162" i="19"/>
  <c r="AH162" i="19"/>
  <c r="AG162" i="19"/>
  <c r="AF162" i="19"/>
  <c r="AE162" i="19"/>
  <c r="AD162" i="19"/>
  <c r="AK161" i="19"/>
  <c r="AJ161" i="19"/>
  <c r="AI161" i="19"/>
  <c r="AH161" i="19"/>
  <c r="AG161" i="19"/>
  <c r="AF161" i="19"/>
  <c r="AE161" i="19"/>
  <c r="AD161" i="19"/>
  <c r="AK160" i="19"/>
  <c r="AJ160" i="19"/>
  <c r="AI160" i="19"/>
  <c r="AH160" i="19"/>
  <c r="AG160" i="19"/>
  <c r="AF160" i="19"/>
  <c r="AE160" i="19"/>
  <c r="AD160" i="19"/>
  <c r="AK159" i="19"/>
  <c r="AJ159" i="19"/>
  <c r="AI159" i="19"/>
  <c r="AH159" i="19"/>
  <c r="AG159" i="19"/>
  <c r="AF159" i="19"/>
  <c r="AE159" i="19"/>
  <c r="AD159" i="19"/>
  <c r="AK158" i="19"/>
  <c r="AJ158" i="19"/>
  <c r="AI158" i="19"/>
  <c r="AH158" i="19"/>
  <c r="AG158" i="19"/>
  <c r="AF158" i="19"/>
  <c r="AE158" i="19"/>
  <c r="AD158" i="19"/>
  <c r="AK157" i="19"/>
  <c r="AJ157" i="19"/>
  <c r="AI157" i="19"/>
  <c r="AH157" i="19"/>
  <c r="AG157" i="19"/>
  <c r="AF157" i="19"/>
  <c r="AE157" i="19"/>
  <c r="AD157" i="19"/>
  <c r="AK156" i="19"/>
  <c r="AJ156" i="19"/>
  <c r="AI156" i="19"/>
  <c r="AH156" i="19"/>
  <c r="AG156" i="19"/>
  <c r="AF156" i="19"/>
  <c r="AE156" i="19"/>
  <c r="AD156" i="19"/>
  <c r="AK155" i="19"/>
  <c r="AJ155" i="19"/>
  <c r="AI155" i="19"/>
  <c r="AH155" i="19"/>
  <c r="AG155" i="19"/>
  <c r="AF155" i="19"/>
  <c r="AE155" i="19"/>
  <c r="AD155" i="19"/>
  <c r="AK154" i="19"/>
  <c r="AJ154" i="19"/>
  <c r="AI154" i="19"/>
  <c r="AH154" i="19"/>
  <c r="AG154" i="19"/>
  <c r="AF154" i="19"/>
  <c r="AE154" i="19"/>
  <c r="AD154" i="19"/>
  <c r="AK153" i="19"/>
  <c r="AJ153" i="19"/>
  <c r="AI153" i="19"/>
  <c r="AH153" i="19"/>
  <c r="AG153" i="19"/>
  <c r="AF153" i="19"/>
  <c r="AE153" i="19"/>
  <c r="AD153" i="19"/>
  <c r="AK152" i="19"/>
  <c r="AJ152" i="19"/>
  <c r="AI152" i="19"/>
  <c r="AH152" i="19"/>
  <c r="AG152" i="19"/>
  <c r="AF152" i="19"/>
  <c r="AE152" i="19"/>
  <c r="AD152" i="19"/>
  <c r="AK151" i="19"/>
  <c r="AJ151" i="19"/>
  <c r="AI151" i="19"/>
  <c r="AH151" i="19"/>
  <c r="AG151" i="19"/>
  <c r="AF151" i="19"/>
  <c r="AE151" i="19"/>
  <c r="AD151" i="19"/>
  <c r="AK150" i="19"/>
  <c r="AJ150" i="19"/>
  <c r="AI150" i="19"/>
  <c r="AH150" i="19"/>
  <c r="AG150" i="19"/>
  <c r="AF150" i="19"/>
  <c r="AE150" i="19"/>
  <c r="AD150" i="19"/>
  <c r="AK149" i="19"/>
  <c r="AJ149" i="19"/>
  <c r="AI149" i="19"/>
  <c r="AH149" i="19"/>
  <c r="AG149" i="19"/>
  <c r="AF149" i="19"/>
  <c r="AE149" i="19"/>
  <c r="AD149" i="19"/>
  <c r="AK148" i="19"/>
  <c r="AJ148" i="19"/>
  <c r="AI148" i="19"/>
  <c r="AH148" i="19"/>
  <c r="AG148" i="19"/>
  <c r="AF148" i="19"/>
  <c r="AE148" i="19"/>
  <c r="AD148" i="19"/>
  <c r="AK147" i="19"/>
  <c r="AJ147" i="19"/>
  <c r="AI147" i="19"/>
  <c r="AH147" i="19"/>
  <c r="AG147" i="19"/>
  <c r="AF147" i="19"/>
  <c r="AE147" i="19"/>
  <c r="AD147" i="19"/>
  <c r="AK146" i="19"/>
  <c r="AJ146" i="19"/>
  <c r="AI146" i="19"/>
  <c r="AH146" i="19"/>
  <c r="AG146" i="19"/>
  <c r="AF146" i="19"/>
  <c r="AE146" i="19"/>
  <c r="AD146" i="19"/>
  <c r="AK145" i="19"/>
  <c r="AJ145" i="19"/>
  <c r="AI145" i="19"/>
  <c r="AH145" i="19"/>
  <c r="AG145" i="19"/>
  <c r="AF145" i="19"/>
  <c r="AE145" i="19"/>
  <c r="AD145" i="19"/>
  <c r="AK144" i="19"/>
  <c r="AJ144" i="19"/>
  <c r="AI144" i="19"/>
  <c r="AH144" i="19"/>
  <c r="AG144" i="19"/>
  <c r="AF144" i="19"/>
  <c r="AE144" i="19"/>
  <c r="AD144" i="19"/>
  <c r="AK143" i="19"/>
  <c r="AJ143" i="19"/>
  <c r="AI143" i="19"/>
  <c r="AH143" i="19"/>
  <c r="AG143" i="19"/>
  <c r="AF143" i="19"/>
  <c r="AE143" i="19"/>
  <c r="AD143" i="19"/>
  <c r="AK142" i="19"/>
  <c r="AJ142" i="19"/>
  <c r="AI142" i="19"/>
  <c r="AH142" i="19"/>
  <c r="AG142" i="19"/>
  <c r="AF142" i="19"/>
  <c r="AE142" i="19"/>
  <c r="AD142" i="19"/>
  <c r="AK141" i="19"/>
  <c r="AJ141" i="19"/>
  <c r="AI141" i="19"/>
  <c r="AH141" i="19"/>
  <c r="AG141" i="19"/>
  <c r="AF141" i="19"/>
  <c r="AE141" i="19"/>
  <c r="AD141" i="19"/>
  <c r="AK140" i="19"/>
  <c r="AJ140" i="19"/>
  <c r="AI140" i="19"/>
  <c r="AH140" i="19"/>
  <c r="AG140" i="19"/>
  <c r="AF140" i="19"/>
  <c r="AE140" i="19"/>
  <c r="AD140" i="19"/>
  <c r="AK139" i="19"/>
  <c r="AJ139" i="19"/>
  <c r="AI139" i="19"/>
  <c r="AH139" i="19"/>
  <c r="AG139" i="19"/>
  <c r="AF139" i="19"/>
  <c r="AE139" i="19"/>
  <c r="AD139" i="19"/>
  <c r="AK138" i="19"/>
  <c r="AJ138" i="19"/>
  <c r="AI138" i="19"/>
  <c r="AH138" i="19"/>
  <c r="AG138" i="19"/>
  <c r="AF138" i="19"/>
  <c r="AE138" i="19"/>
  <c r="AD138" i="19"/>
  <c r="AK137" i="19"/>
  <c r="AJ137" i="19"/>
  <c r="AI137" i="19"/>
  <c r="AH137" i="19"/>
  <c r="AG137" i="19"/>
  <c r="AF137" i="19"/>
  <c r="AE137" i="19"/>
  <c r="AD137" i="19"/>
  <c r="AK136" i="19"/>
  <c r="AJ136" i="19"/>
  <c r="AI136" i="19"/>
  <c r="AH136" i="19"/>
  <c r="AG136" i="19"/>
  <c r="AF136" i="19"/>
  <c r="AE136" i="19"/>
  <c r="AD136" i="19"/>
  <c r="AK135" i="19"/>
  <c r="AJ135" i="19"/>
  <c r="AI135" i="19"/>
  <c r="AH135" i="19"/>
  <c r="AG135" i="19"/>
  <c r="AF135" i="19"/>
  <c r="AE135" i="19"/>
  <c r="AD135" i="19"/>
  <c r="AK134" i="19"/>
  <c r="AJ134" i="19"/>
  <c r="AI134" i="19"/>
  <c r="AH134" i="19"/>
  <c r="AG134" i="19"/>
  <c r="AF134" i="19"/>
  <c r="AE134" i="19"/>
  <c r="AD134" i="19"/>
  <c r="AK133" i="19"/>
  <c r="AJ133" i="19"/>
  <c r="AI133" i="19"/>
  <c r="AH133" i="19"/>
  <c r="AG133" i="19"/>
  <c r="AF133" i="19"/>
  <c r="AE133" i="19"/>
  <c r="AD133" i="19"/>
  <c r="AK132" i="19"/>
  <c r="AJ132" i="19"/>
  <c r="AI132" i="19"/>
  <c r="AH132" i="19"/>
  <c r="AG132" i="19"/>
  <c r="AF132" i="19"/>
  <c r="AE132" i="19"/>
  <c r="AD132" i="19"/>
  <c r="AK131" i="19"/>
  <c r="AJ131" i="19"/>
  <c r="AI131" i="19"/>
  <c r="AH131" i="19"/>
  <c r="AG131" i="19"/>
  <c r="AF131" i="19"/>
  <c r="AE131" i="19"/>
  <c r="AD131" i="19"/>
  <c r="AK130" i="19"/>
  <c r="AJ130" i="19"/>
  <c r="AI130" i="19"/>
  <c r="AH130" i="19"/>
  <c r="AG130" i="19"/>
  <c r="AF130" i="19"/>
  <c r="AE130" i="19"/>
  <c r="AD130" i="19"/>
  <c r="AK129" i="19"/>
  <c r="AJ129" i="19"/>
  <c r="AI129" i="19"/>
  <c r="AH129" i="19"/>
  <c r="AG129" i="19"/>
  <c r="AF129" i="19"/>
  <c r="AE129" i="19"/>
  <c r="AD129" i="19"/>
  <c r="AK128" i="19"/>
  <c r="AJ128" i="19"/>
  <c r="AI128" i="19"/>
  <c r="AH128" i="19"/>
  <c r="AG128" i="19"/>
  <c r="AF128" i="19"/>
  <c r="AE128" i="19"/>
  <c r="AD128" i="19"/>
  <c r="AK127" i="19"/>
  <c r="AJ127" i="19"/>
  <c r="AI127" i="19"/>
  <c r="AH127" i="19"/>
  <c r="AG127" i="19"/>
  <c r="AF127" i="19"/>
  <c r="AE127" i="19"/>
  <c r="AD127" i="19"/>
  <c r="AK126" i="19"/>
  <c r="AJ126" i="19"/>
  <c r="AI126" i="19"/>
  <c r="AH126" i="19"/>
  <c r="AG126" i="19"/>
  <c r="AF126" i="19"/>
  <c r="AE126" i="19"/>
  <c r="AD126" i="19"/>
  <c r="AK125" i="19"/>
  <c r="AJ125" i="19"/>
  <c r="AI125" i="19"/>
  <c r="AH125" i="19"/>
  <c r="AG125" i="19"/>
  <c r="AF125" i="19"/>
  <c r="AE125" i="19"/>
  <c r="AD125" i="19"/>
  <c r="AK124" i="19"/>
  <c r="AJ124" i="19"/>
  <c r="AI124" i="19"/>
  <c r="AH124" i="19"/>
  <c r="AG124" i="19"/>
  <c r="AF124" i="19"/>
  <c r="AE124" i="19"/>
  <c r="AD124" i="19"/>
  <c r="AK123" i="19"/>
  <c r="AJ123" i="19"/>
  <c r="AI123" i="19"/>
  <c r="AH123" i="19"/>
  <c r="AG123" i="19"/>
  <c r="AF123" i="19"/>
  <c r="AE123" i="19"/>
  <c r="AD123" i="19"/>
  <c r="AK122" i="19"/>
  <c r="AJ122" i="19"/>
  <c r="AI122" i="19"/>
  <c r="AH122" i="19"/>
  <c r="AG122" i="19"/>
  <c r="AF122" i="19"/>
  <c r="AE122" i="19"/>
  <c r="AD122" i="19"/>
  <c r="AK121" i="19"/>
  <c r="AJ121" i="19"/>
  <c r="AI121" i="19"/>
  <c r="AH121" i="19"/>
  <c r="AG121" i="19"/>
  <c r="AF121" i="19"/>
  <c r="AE121" i="19"/>
  <c r="AD121" i="19"/>
  <c r="AK120" i="19"/>
  <c r="AJ120" i="19"/>
  <c r="AI120" i="19"/>
  <c r="AH120" i="19"/>
  <c r="AG120" i="19"/>
  <c r="AF120" i="19"/>
  <c r="AE120" i="19"/>
  <c r="AD120" i="19"/>
  <c r="AK119" i="19"/>
  <c r="AJ119" i="19"/>
  <c r="AI119" i="19"/>
  <c r="AH119" i="19"/>
  <c r="AG119" i="19"/>
  <c r="AF119" i="19"/>
  <c r="AE119" i="19"/>
  <c r="AD119" i="19"/>
  <c r="AK118" i="19"/>
  <c r="AJ118" i="19"/>
  <c r="AI118" i="19"/>
  <c r="AH118" i="19"/>
  <c r="AG118" i="19"/>
  <c r="AF118" i="19"/>
  <c r="AE118" i="19"/>
  <c r="AD118" i="19"/>
  <c r="AK117" i="19"/>
  <c r="AJ117" i="19"/>
  <c r="AI117" i="19"/>
  <c r="AH117" i="19"/>
  <c r="AG117" i="19"/>
  <c r="AF117" i="19"/>
  <c r="AE117" i="19"/>
  <c r="AD117" i="19"/>
  <c r="AK116" i="19"/>
  <c r="AJ116" i="19"/>
  <c r="AI116" i="19"/>
  <c r="AH116" i="19"/>
  <c r="AG116" i="19"/>
  <c r="AF116" i="19"/>
  <c r="AE116" i="19"/>
  <c r="AD116" i="19"/>
  <c r="AK115" i="19"/>
  <c r="AJ115" i="19"/>
  <c r="AI115" i="19"/>
  <c r="AH115" i="19"/>
  <c r="AG115" i="19"/>
  <c r="AF115" i="19"/>
  <c r="AE115" i="19"/>
  <c r="AD115" i="19"/>
  <c r="AK114" i="19"/>
  <c r="AJ114" i="19"/>
  <c r="AI114" i="19"/>
  <c r="AH114" i="19"/>
  <c r="AG114" i="19"/>
  <c r="AF114" i="19"/>
  <c r="AE114" i="19"/>
  <c r="AD114" i="19"/>
  <c r="AK113" i="19"/>
  <c r="AJ113" i="19"/>
  <c r="AI113" i="19"/>
  <c r="AH113" i="19"/>
  <c r="AG113" i="19"/>
  <c r="AF113" i="19"/>
  <c r="AE113" i="19"/>
  <c r="AD113" i="19"/>
  <c r="AK112" i="19"/>
  <c r="AJ112" i="19"/>
  <c r="AI112" i="19"/>
  <c r="AH112" i="19"/>
  <c r="AG112" i="19"/>
  <c r="AF112" i="19"/>
  <c r="AE112" i="19"/>
  <c r="AD112" i="19"/>
  <c r="AK111" i="19"/>
  <c r="AJ111" i="19"/>
  <c r="AI111" i="19"/>
  <c r="AH111" i="19"/>
  <c r="AG111" i="19"/>
  <c r="AF111" i="19"/>
  <c r="AE111" i="19"/>
  <c r="AD111" i="19"/>
  <c r="AK110" i="19"/>
  <c r="AJ110" i="19"/>
  <c r="AI110" i="19"/>
  <c r="AH110" i="19"/>
  <c r="AG110" i="19"/>
  <c r="AF110" i="19"/>
  <c r="AE110" i="19"/>
  <c r="AD110" i="19"/>
  <c r="AK109" i="19"/>
  <c r="AJ109" i="19"/>
  <c r="AI109" i="19"/>
  <c r="AH109" i="19"/>
  <c r="AG109" i="19"/>
  <c r="AF109" i="19"/>
  <c r="AE109" i="19"/>
  <c r="AD109" i="19"/>
  <c r="AK108" i="19"/>
  <c r="AJ108" i="19"/>
  <c r="AI108" i="19"/>
  <c r="AH108" i="19"/>
  <c r="AG108" i="19"/>
  <c r="AF108" i="19"/>
  <c r="AE108" i="19"/>
  <c r="AD108" i="19"/>
  <c r="AK107" i="19"/>
  <c r="AJ107" i="19"/>
  <c r="AI107" i="19"/>
  <c r="AH107" i="19"/>
  <c r="AG107" i="19"/>
  <c r="AF107" i="19"/>
  <c r="AE107" i="19"/>
  <c r="AD107" i="19"/>
  <c r="AK106" i="19"/>
  <c r="AJ106" i="19"/>
  <c r="AI106" i="19"/>
  <c r="AH106" i="19"/>
  <c r="AG106" i="19"/>
  <c r="AF106" i="19"/>
  <c r="AE106" i="19"/>
  <c r="AD106" i="19"/>
  <c r="AK105" i="19"/>
  <c r="AJ105" i="19"/>
  <c r="AI105" i="19"/>
  <c r="AH105" i="19"/>
  <c r="AG105" i="19"/>
  <c r="AF105" i="19"/>
  <c r="AE105" i="19"/>
  <c r="AD105" i="19"/>
  <c r="AK104" i="19"/>
  <c r="AJ104" i="19"/>
  <c r="AI104" i="19"/>
  <c r="AH104" i="19"/>
  <c r="AG104" i="19"/>
  <c r="AF104" i="19"/>
  <c r="AE104" i="19"/>
  <c r="AD104" i="19"/>
  <c r="AK103" i="19"/>
  <c r="AJ103" i="19"/>
  <c r="AI103" i="19"/>
  <c r="AH103" i="19"/>
  <c r="AG103" i="19"/>
  <c r="AF103" i="19"/>
  <c r="AE103" i="19"/>
  <c r="AD103" i="19"/>
  <c r="AK102" i="19"/>
  <c r="AJ102" i="19"/>
  <c r="AI102" i="19"/>
  <c r="AH102" i="19"/>
  <c r="AG102" i="19"/>
  <c r="AF102" i="19"/>
  <c r="AE102" i="19"/>
  <c r="AD102" i="19"/>
  <c r="AK101" i="19"/>
  <c r="AJ101" i="19"/>
  <c r="AI101" i="19"/>
  <c r="AH101" i="19"/>
  <c r="AG101" i="19"/>
  <c r="AF101" i="19"/>
  <c r="AE101" i="19"/>
  <c r="AD101" i="19"/>
  <c r="AK100" i="19"/>
  <c r="AJ100" i="19"/>
  <c r="AI100" i="19"/>
  <c r="AH100" i="19"/>
  <c r="AG100" i="19"/>
  <c r="AF100" i="19"/>
  <c r="AE100" i="19"/>
  <c r="AD100" i="19"/>
  <c r="AK99" i="19"/>
  <c r="AJ99" i="19"/>
  <c r="AI99" i="19"/>
  <c r="AH99" i="19"/>
  <c r="AG99" i="19"/>
  <c r="AF99" i="19"/>
  <c r="AE99" i="19"/>
  <c r="AD99" i="19"/>
  <c r="AK98" i="19"/>
  <c r="AJ98" i="19"/>
  <c r="AI98" i="19"/>
  <c r="AH98" i="19"/>
  <c r="AG98" i="19"/>
  <c r="AF98" i="19"/>
  <c r="AE98" i="19"/>
  <c r="AD98" i="19"/>
  <c r="AK97" i="19"/>
  <c r="AJ97" i="19"/>
  <c r="AI97" i="19"/>
  <c r="AH97" i="19"/>
  <c r="AG97" i="19"/>
  <c r="AF97" i="19"/>
  <c r="AE97" i="19"/>
  <c r="AD97" i="19"/>
  <c r="AK96" i="19"/>
  <c r="AJ96" i="19"/>
  <c r="AI96" i="19"/>
  <c r="AH96" i="19"/>
  <c r="AG96" i="19"/>
  <c r="AF96" i="19"/>
  <c r="AE96" i="19"/>
  <c r="AD96" i="19"/>
  <c r="AK95" i="19"/>
  <c r="AJ95" i="19"/>
  <c r="AI95" i="19"/>
  <c r="AH95" i="19"/>
  <c r="AG95" i="19"/>
  <c r="AF95" i="19"/>
  <c r="AE95" i="19"/>
  <c r="AD95" i="19"/>
  <c r="AK94" i="19"/>
  <c r="AJ94" i="19"/>
  <c r="AI94" i="19"/>
  <c r="AH94" i="19"/>
  <c r="AG94" i="19"/>
  <c r="AF94" i="19"/>
  <c r="AE94" i="19"/>
  <c r="AD94" i="19"/>
  <c r="AK93" i="19"/>
  <c r="AJ93" i="19"/>
  <c r="AI93" i="19"/>
  <c r="AH93" i="19"/>
  <c r="AG93" i="19"/>
  <c r="AF93" i="19"/>
  <c r="AE93" i="19"/>
  <c r="AD93" i="19"/>
  <c r="AK92" i="19"/>
  <c r="AJ92" i="19"/>
  <c r="AI92" i="19"/>
  <c r="AH92" i="19"/>
  <c r="AG92" i="19"/>
  <c r="AF92" i="19"/>
  <c r="AE92" i="19"/>
  <c r="AD92" i="19"/>
  <c r="AK91" i="19"/>
  <c r="AJ91" i="19"/>
  <c r="AI91" i="19"/>
  <c r="AH91" i="19"/>
  <c r="AG91" i="19"/>
  <c r="AF91" i="19"/>
  <c r="AE91" i="19"/>
  <c r="AD91" i="19"/>
  <c r="AK90" i="19"/>
  <c r="AJ90" i="19"/>
  <c r="AI90" i="19"/>
  <c r="AH90" i="19"/>
  <c r="AG90" i="19"/>
  <c r="AF90" i="19"/>
  <c r="AE90" i="19"/>
  <c r="AD90" i="19"/>
  <c r="AK89" i="19"/>
  <c r="AJ89" i="19"/>
  <c r="AI89" i="19"/>
  <c r="AH89" i="19"/>
  <c r="AG89" i="19"/>
  <c r="AF89" i="19"/>
  <c r="AE89" i="19"/>
  <c r="AD89" i="19"/>
  <c r="AK88" i="19"/>
  <c r="AJ88" i="19"/>
  <c r="AI88" i="19"/>
  <c r="AH88" i="19"/>
  <c r="AG88" i="19"/>
  <c r="AF88" i="19"/>
  <c r="AE88" i="19"/>
  <c r="AD88" i="19"/>
  <c r="AK87" i="19"/>
  <c r="AJ87" i="19"/>
  <c r="AI87" i="19"/>
  <c r="AH87" i="19"/>
  <c r="AG87" i="19"/>
  <c r="AF87" i="19"/>
  <c r="AE87" i="19"/>
  <c r="AD87" i="19"/>
  <c r="AK86" i="19"/>
  <c r="AJ86" i="19"/>
  <c r="AI86" i="19"/>
  <c r="AH86" i="19"/>
  <c r="AG86" i="19"/>
  <c r="AF86" i="19"/>
  <c r="AE86" i="19"/>
  <c r="AD86" i="19"/>
  <c r="AK85" i="19"/>
  <c r="AJ85" i="19"/>
  <c r="AI85" i="19"/>
  <c r="AH85" i="19"/>
  <c r="AG85" i="19"/>
  <c r="AF85" i="19"/>
  <c r="AE85" i="19"/>
  <c r="AD85" i="19"/>
  <c r="AK84" i="19"/>
  <c r="AJ84" i="19"/>
  <c r="AI84" i="19"/>
  <c r="AH84" i="19"/>
  <c r="AG84" i="19"/>
  <c r="AF84" i="19"/>
  <c r="AE84" i="19"/>
  <c r="AD84" i="19"/>
  <c r="AK83" i="19"/>
  <c r="AJ83" i="19"/>
  <c r="AI83" i="19"/>
  <c r="AH83" i="19"/>
  <c r="AG83" i="19"/>
  <c r="AF83" i="19"/>
  <c r="AE83" i="19"/>
  <c r="AD83" i="19"/>
  <c r="AK82" i="19"/>
  <c r="AJ82" i="19"/>
  <c r="AI82" i="19"/>
  <c r="AH82" i="19"/>
  <c r="AG82" i="19"/>
  <c r="AF82" i="19"/>
  <c r="AE82" i="19"/>
  <c r="AD82" i="19"/>
  <c r="AK81" i="19"/>
  <c r="AJ81" i="19"/>
  <c r="AI81" i="19"/>
  <c r="AH81" i="19"/>
  <c r="AG81" i="19"/>
  <c r="AF81" i="19"/>
  <c r="AE81" i="19"/>
  <c r="AD81" i="19"/>
  <c r="AK80" i="19"/>
  <c r="AJ80" i="19"/>
  <c r="AI80" i="19"/>
  <c r="AH80" i="19"/>
  <c r="AG80" i="19"/>
  <c r="AF80" i="19"/>
  <c r="AE80" i="19"/>
  <c r="AD80" i="19"/>
  <c r="AK79" i="19"/>
  <c r="AJ79" i="19"/>
  <c r="AI79" i="19"/>
  <c r="AH79" i="19"/>
  <c r="AG79" i="19"/>
  <c r="AF79" i="19"/>
  <c r="AE79" i="19"/>
  <c r="AD79" i="19"/>
  <c r="AK78" i="19"/>
  <c r="AJ78" i="19"/>
  <c r="AI78" i="19"/>
  <c r="AH78" i="19"/>
  <c r="AG78" i="19"/>
  <c r="AF78" i="19"/>
  <c r="AE78" i="19"/>
  <c r="AD78" i="19"/>
  <c r="AK77" i="19"/>
  <c r="AJ77" i="19"/>
  <c r="AI77" i="19"/>
  <c r="AH77" i="19"/>
  <c r="AG77" i="19"/>
  <c r="AF77" i="19"/>
  <c r="AE77" i="19"/>
  <c r="AD77" i="19"/>
  <c r="AK76" i="19"/>
  <c r="AJ76" i="19"/>
  <c r="AI76" i="19"/>
  <c r="AH76" i="19"/>
  <c r="AG76" i="19"/>
  <c r="AF76" i="19"/>
  <c r="AE76" i="19"/>
  <c r="AD76" i="19"/>
  <c r="AK75" i="19"/>
  <c r="AJ75" i="19"/>
  <c r="AI75" i="19"/>
  <c r="AH75" i="19"/>
  <c r="AG75" i="19"/>
  <c r="AF75" i="19"/>
  <c r="AE75" i="19"/>
  <c r="AD75" i="19"/>
  <c r="AK74" i="19"/>
  <c r="AJ74" i="19"/>
  <c r="AI74" i="19"/>
  <c r="AH74" i="19"/>
  <c r="AG74" i="19"/>
  <c r="AF74" i="19"/>
  <c r="AE74" i="19"/>
  <c r="AD74" i="19"/>
  <c r="AK73" i="19"/>
  <c r="AJ73" i="19"/>
  <c r="AI73" i="19"/>
  <c r="AH73" i="19"/>
  <c r="AG73" i="19"/>
  <c r="AF73" i="19"/>
  <c r="AE73" i="19"/>
  <c r="AD73" i="19"/>
  <c r="AK72" i="19"/>
  <c r="AJ72" i="19"/>
  <c r="AI72" i="19"/>
  <c r="AH72" i="19"/>
  <c r="AG72" i="19"/>
  <c r="AF72" i="19"/>
  <c r="AE72" i="19"/>
  <c r="AD72" i="19"/>
  <c r="AK71" i="19"/>
  <c r="AJ71" i="19"/>
  <c r="AI71" i="19"/>
  <c r="AH71" i="19"/>
  <c r="AG71" i="19"/>
  <c r="AF71" i="19"/>
  <c r="AE71" i="19"/>
  <c r="AD71" i="19"/>
  <c r="AK70" i="19"/>
  <c r="AJ70" i="19"/>
  <c r="AI70" i="19"/>
  <c r="AH70" i="19"/>
  <c r="AG70" i="19"/>
  <c r="AF70" i="19"/>
  <c r="AE70" i="19"/>
  <c r="AD70" i="19"/>
  <c r="AK69" i="19"/>
  <c r="AJ69" i="19"/>
  <c r="AI69" i="19"/>
  <c r="AH69" i="19"/>
  <c r="AG69" i="19"/>
  <c r="AF69" i="19"/>
  <c r="AE69" i="19"/>
  <c r="AD69" i="19"/>
  <c r="AK68" i="19"/>
  <c r="AJ68" i="19"/>
  <c r="AI68" i="19"/>
  <c r="AH68" i="19"/>
  <c r="AG68" i="19"/>
  <c r="AF68" i="19"/>
  <c r="AE68" i="19"/>
  <c r="AD68" i="19"/>
  <c r="AK67" i="19"/>
  <c r="AJ67" i="19"/>
  <c r="AI67" i="19"/>
  <c r="AH67" i="19"/>
  <c r="AG67" i="19"/>
  <c r="AF67" i="19"/>
  <c r="AE67" i="19"/>
  <c r="AD67" i="19"/>
  <c r="AK66" i="19"/>
  <c r="AJ66" i="19"/>
  <c r="AI66" i="19"/>
  <c r="AH66" i="19"/>
  <c r="AG66" i="19"/>
  <c r="AF66" i="19"/>
  <c r="AE66" i="19"/>
  <c r="AD66" i="19"/>
  <c r="AK65" i="19"/>
  <c r="AJ65" i="19"/>
  <c r="AI65" i="19"/>
  <c r="AH65" i="19"/>
  <c r="AG65" i="19"/>
  <c r="AF65" i="19"/>
  <c r="AE65" i="19"/>
  <c r="AD65" i="19"/>
  <c r="AK64" i="19"/>
  <c r="AJ64" i="19"/>
  <c r="AI64" i="19"/>
  <c r="AH64" i="19"/>
  <c r="AG64" i="19"/>
  <c r="AF64" i="19"/>
  <c r="AE64" i="19"/>
  <c r="AD64" i="19"/>
  <c r="AK63" i="19"/>
  <c r="AJ63" i="19"/>
  <c r="AI63" i="19"/>
  <c r="AH63" i="19"/>
  <c r="AG63" i="19"/>
  <c r="AF63" i="19"/>
  <c r="AE63" i="19"/>
  <c r="AD63" i="19"/>
  <c r="AK62" i="19"/>
  <c r="AJ62" i="19"/>
  <c r="AI62" i="19"/>
  <c r="AH62" i="19"/>
  <c r="AG62" i="19"/>
  <c r="AF62" i="19"/>
  <c r="AE62" i="19"/>
  <c r="AD62" i="19"/>
  <c r="AK61" i="19"/>
  <c r="AJ61" i="19"/>
  <c r="AI61" i="19"/>
  <c r="AH61" i="19"/>
  <c r="AG61" i="19"/>
  <c r="AF61" i="19"/>
  <c r="AE61" i="19"/>
  <c r="AD61" i="19"/>
  <c r="AK60" i="19"/>
  <c r="AJ60" i="19"/>
  <c r="AI60" i="19"/>
  <c r="AH60" i="19"/>
  <c r="AG60" i="19"/>
  <c r="AF60" i="19"/>
  <c r="AE60" i="19"/>
  <c r="AD60" i="19"/>
  <c r="AK59" i="19"/>
  <c r="AJ59" i="19"/>
  <c r="AI59" i="19"/>
  <c r="AH59" i="19"/>
  <c r="AG59" i="19"/>
  <c r="AF59" i="19"/>
  <c r="AE59" i="19"/>
  <c r="AD59" i="19"/>
  <c r="AK58" i="19"/>
  <c r="AJ58" i="19"/>
  <c r="AI58" i="19"/>
  <c r="AH58" i="19"/>
  <c r="AG58" i="19"/>
  <c r="AF58" i="19"/>
  <c r="AE58" i="19"/>
  <c r="AD58" i="19"/>
  <c r="AK57" i="19"/>
  <c r="AJ57" i="19"/>
  <c r="AI57" i="19"/>
  <c r="AH57" i="19"/>
  <c r="AG57" i="19"/>
  <c r="AF57" i="19"/>
  <c r="AE57" i="19"/>
  <c r="AD57" i="19"/>
  <c r="AK56" i="19"/>
  <c r="AJ56" i="19"/>
  <c r="AI56" i="19"/>
  <c r="AH56" i="19"/>
  <c r="AG56" i="19"/>
  <c r="AF56" i="19"/>
  <c r="AE56" i="19"/>
  <c r="AD56" i="19"/>
  <c r="AK55" i="19"/>
  <c r="AJ55" i="19"/>
  <c r="AI55" i="19"/>
  <c r="AH55" i="19"/>
  <c r="AG55" i="19"/>
  <c r="AF55" i="19"/>
  <c r="AE55" i="19"/>
  <c r="AD55" i="19"/>
  <c r="AK54" i="19"/>
  <c r="AJ54" i="19"/>
  <c r="AI54" i="19"/>
  <c r="AH54" i="19"/>
  <c r="AG54" i="19"/>
  <c r="AF54" i="19"/>
  <c r="AE54" i="19"/>
  <c r="AD54" i="19"/>
  <c r="AK53" i="19"/>
  <c r="AJ53" i="19"/>
  <c r="AI53" i="19"/>
  <c r="AH53" i="19"/>
  <c r="AG53" i="19"/>
  <c r="AF53" i="19"/>
  <c r="AE53" i="19"/>
  <c r="AD53" i="19"/>
  <c r="AK52" i="19"/>
  <c r="AJ52" i="19"/>
  <c r="AI52" i="19"/>
  <c r="AH52" i="19"/>
  <c r="AG52" i="19"/>
  <c r="AF52" i="19"/>
  <c r="AE52" i="19"/>
  <c r="AD52" i="19"/>
  <c r="AK51" i="19"/>
  <c r="AJ51" i="19"/>
  <c r="AI51" i="19"/>
  <c r="AH51" i="19"/>
  <c r="AG51" i="19"/>
  <c r="AF51" i="19"/>
  <c r="AE51" i="19"/>
  <c r="AD51" i="19"/>
  <c r="AK50" i="19"/>
  <c r="AJ50" i="19"/>
  <c r="AI50" i="19"/>
  <c r="AH50" i="19"/>
  <c r="AG50" i="19"/>
  <c r="AF50" i="19"/>
  <c r="AE50" i="19"/>
  <c r="AD50" i="19"/>
  <c r="AK49" i="19"/>
  <c r="AJ49" i="19"/>
  <c r="AI49" i="19"/>
  <c r="AH49" i="19"/>
  <c r="AG49" i="19"/>
  <c r="AF49" i="19"/>
  <c r="AE49" i="19"/>
  <c r="AD49" i="19"/>
  <c r="AK48" i="19"/>
  <c r="AJ48" i="19"/>
  <c r="AI48" i="19"/>
  <c r="AH48" i="19"/>
  <c r="AG48" i="19"/>
  <c r="AF48" i="19"/>
  <c r="AE48" i="19"/>
  <c r="AD48" i="19"/>
  <c r="AK47" i="19"/>
  <c r="AJ47" i="19"/>
  <c r="AI47" i="19"/>
  <c r="AH47" i="19"/>
  <c r="AG47" i="19"/>
  <c r="AF47" i="19"/>
  <c r="AE47" i="19"/>
  <c r="AD47" i="19"/>
  <c r="AK46" i="19"/>
  <c r="AJ46" i="19"/>
  <c r="AI46" i="19"/>
  <c r="AH46" i="19"/>
  <c r="AG46" i="19"/>
  <c r="AF46" i="19"/>
  <c r="AE46" i="19"/>
  <c r="AD46" i="19"/>
  <c r="AK45" i="19"/>
  <c r="AJ45" i="19"/>
  <c r="AI45" i="19"/>
  <c r="AH45" i="19"/>
  <c r="AG45" i="19"/>
  <c r="AF45" i="19"/>
  <c r="AE45" i="19"/>
  <c r="AD45" i="19"/>
  <c r="AK44" i="19"/>
  <c r="AJ44" i="19"/>
  <c r="AI44" i="19"/>
  <c r="AH44" i="19"/>
  <c r="AG44" i="19"/>
  <c r="AF44" i="19"/>
  <c r="AE44" i="19"/>
  <c r="AD44" i="19"/>
  <c r="AK43" i="19"/>
  <c r="AJ43" i="19"/>
  <c r="AI43" i="19"/>
  <c r="AH43" i="19"/>
  <c r="AG43" i="19"/>
  <c r="AF43" i="19"/>
  <c r="AE43" i="19"/>
  <c r="AD43" i="19"/>
  <c r="AK42" i="19"/>
  <c r="AJ42" i="19"/>
  <c r="AI42" i="19"/>
  <c r="AH42" i="19"/>
  <c r="AG42" i="19"/>
  <c r="AF42" i="19"/>
  <c r="AE42" i="19"/>
  <c r="AD42" i="19"/>
  <c r="AK41" i="19"/>
  <c r="AJ41" i="19"/>
  <c r="AI41" i="19"/>
  <c r="AH41" i="19"/>
  <c r="AG41" i="19"/>
  <c r="AF41" i="19"/>
  <c r="AE41" i="19"/>
  <c r="AD41" i="19"/>
  <c r="AK40" i="19"/>
  <c r="AJ40" i="19"/>
  <c r="AI40" i="19"/>
  <c r="AH40" i="19"/>
  <c r="AG40" i="19"/>
  <c r="AF40" i="19"/>
  <c r="AE40" i="19"/>
  <c r="AD40" i="19"/>
  <c r="AK39" i="19"/>
  <c r="AJ39" i="19"/>
  <c r="AI39" i="19"/>
  <c r="AH39" i="19"/>
  <c r="AG39" i="19"/>
  <c r="AF39" i="19"/>
  <c r="AE39" i="19"/>
  <c r="AD39" i="19"/>
  <c r="AK38" i="19"/>
  <c r="AJ38" i="19"/>
  <c r="AI38" i="19"/>
  <c r="AH38" i="19"/>
  <c r="AG38" i="19"/>
  <c r="AF38" i="19"/>
  <c r="AE38" i="19"/>
  <c r="AD38" i="19"/>
  <c r="AK37" i="19"/>
  <c r="AJ37" i="19"/>
  <c r="AI37" i="19"/>
  <c r="AH37" i="19"/>
  <c r="AG37" i="19"/>
  <c r="AF37" i="19"/>
  <c r="AE37" i="19"/>
  <c r="AD37" i="19"/>
  <c r="AK36" i="19"/>
  <c r="AJ36" i="19"/>
  <c r="AI36" i="19"/>
  <c r="AH36" i="19"/>
  <c r="AG36" i="19"/>
  <c r="AF36" i="19"/>
  <c r="AE36" i="19"/>
  <c r="AD36" i="19"/>
  <c r="AK35" i="19"/>
  <c r="AJ35" i="19"/>
  <c r="AI35" i="19"/>
  <c r="AH35" i="19"/>
  <c r="AG35" i="19"/>
  <c r="AF35" i="19"/>
  <c r="AE35" i="19"/>
  <c r="AD35" i="19"/>
  <c r="AK34" i="19"/>
  <c r="AJ34" i="19"/>
  <c r="AI34" i="19"/>
  <c r="AH34" i="19"/>
  <c r="AG34" i="19"/>
  <c r="AF34" i="19"/>
  <c r="AE34" i="19"/>
  <c r="AD34" i="19"/>
  <c r="AK33" i="19"/>
  <c r="AJ33" i="19"/>
  <c r="AI33" i="19"/>
  <c r="AH33" i="19"/>
  <c r="AG33" i="19"/>
  <c r="AF33" i="19"/>
  <c r="AE33" i="19"/>
  <c r="AD33" i="19"/>
  <c r="AK32" i="19"/>
  <c r="AJ32" i="19"/>
  <c r="AI32" i="19"/>
  <c r="AH32" i="19"/>
  <c r="AG32" i="19"/>
  <c r="AF32" i="19"/>
  <c r="AE32" i="19"/>
  <c r="AD32" i="19"/>
  <c r="AK31" i="19"/>
  <c r="AJ31" i="19"/>
  <c r="AI31" i="19"/>
  <c r="AH31" i="19"/>
  <c r="AG31" i="19"/>
  <c r="AF31" i="19"/>
  <c r="AE31" i="19"/>
  <c r="AD31" i="19"/>
  <c r="AK30" i="19"/>
  <c r="AJ30" i="19"/>
  <c r="AI30" i="19"/>
  <c r="AH30" i="19"/>
  <c r="AG30" i="19"/>
  <c r="AF30" i="19"/>
  <c r="AE30" i="19"/>
  <c r="AD30" i="19"/>
  <c r="AK29" i="19"/>
  <c r="AJ29" i="19"/>
  <c r="AI29" i="19"/>
  <c r="AH29" i="19"/>
  <c r="AG29" i="19"/>
  <c r="AF29" i="19"/>
  <c r="AE29" i="19"/>
  <c r="AD29" i="19"/>
  <c r="AK28" i="19"/>
  <c r="AJ28" i="19"/>
  <c r="AI28" i="19"/>
  <c r="AH28" i="19"/>
  <c r="AG28" i="19"/>
  <c r="AF28" i="19"/>
  <c r="AE28" i="19"/>
  <c r="AD28" i="19"/>
  <c r="AK27" i="19"/>
  <c r="AJ27" i="19"/>
  <c r="AI27" i="19"/>
  <c r="AH27" i="19"/>
  <c r="AG27" i="19"/>
  <c r="AF27" i="19"/>
  <c r="AE27" i="19"/>
  <c r="AD27" i="19"/>
  <c r="AK26" i="19"/>
  <c r="AJ26" i="19"/>
  <c r="AI26" i="19"/>
  <c r="AH26" i="19"/>
  <c r="AG26" i="19"/>
  <c r="AF26" i="19"/>
  <c r="AE26" i="19"/>
  <c r="AD26" i="19"/>
  <c r="AK25" i="19"/>
  <c r="AJ25" i="19"/>
  <c r="AI25" i="19"/>
  <c r="AH25" i="19"/>
  <c r="AG25" i="19"/>
  <c r="AF25" i="19"/>
  <c r="AE25" i="19"/>
  <c r="AD25" i="19"/>
  <c r="AK24" i="19"/>
  <c r="AJ24" i="19"/>
  <c r="AI24" i="19"/>
  <c r="AH24" i="19"/>
  <c r="AG24" i="19"/>
  <c r="AF24" i="19"/>
  <c r="AE24" i="19"/>
  <c r="AD24" i="19"/>
  <c r="AK23" i="19"/>
  <c r="AJ23" i="19"/>
  <c r="AI23" i="19"/>
  <c r="AH23" i="19"/>
  <c r="AG23" i="19"/>
  <c r="AF23" i="19"/>
  <c r="AE23" i="19"/>
  <c r="AD23" i="19"/>
  <c r="AK22" i="19"/>
  <c r="AJ22" i="19"/>
  <c r="AI22" i="19"/>
  <c r="AH22" i="19"/>
  <c r="AG22" i="19"/>
  <c r="AF22" i="19"/>
  <c r="AE22" i="19"/>
  <c r="AD22" i="19"/>
  <c r="AK21" i="19"/>
  <c r="AJ21" i="19"/>
  <c r="AI21" i="19"/>
  <c r="AH21" i="19"/>
  <c r="AG21" i="19"/>
  <c r="AF21" i="19"/>
  <c r="AE21" i="19"/>
  <c r="AD21" i="19"/>
  <c r="AK20" i="19"/>
  <c r="AJ20" i="19"/>
  <c r="AI20" i="19"/>
  <c r="AH20" i="19"/>
  <c r="AG20" i="19"/>
  <c r="AF20" i="19"/>
  <c r="AE20" i="19"/>
  <c r="AD20" i="19"/>
  <c r="AK19" i="19"/>
  <c r="AJ19" i="19"/>
  <c r="AI19" i="19"/>
  <c r="AH19" i="19"/>
  <c r="AG19" i="19"/>
  <c r="AF19" i="19"/>
  <c r="AE19" i="19"/>
  <c r="AD19" i="19"/>
  <c r="AK18" i="19"/>
  <c r="AJ18" i="19"/>
  <c r="AI18" i="19"/>
  <c r="AH18" i="19"/>
  <c r="AG18" i="19"/>
  <c r="AF18" i="19"/>
  <c r="AE18" i="19"/>
  <c r="AD18" i="19"/>
  <c r="AK17" i="19"/>
  <c r="AJ17" i="19"/>
  <c r="AI17" i="19"/>
  <c r="AH17" i="19"/>
  <c r="AG17" i="19"/>
  <c r="AF17" i="19"/>
  <c r="AE17" i="19"/>
  <c r="AD17" i="19"/>
  <c r="AK16" i="19"/>
  <c r="AJ16" i="19"/>
  <c r="AI16" i="19"/>
  <c r="AH16" i="19"/>
  <c r="AG16" i="19"/>
  <c r="AF16" i="19"/>
  <c r="AE16" i="19"/>
  <c r="AD16" i="19"/>
  <c r="AK15" i="19"/>
  <c r="AJ15" i="19"/>
  <c r="AI15" i="19"/>
  <c r="AH15" i="19"/>
  <c r="AG15" i="19"/>
  <c r="AF15" i="19"/>
  <c r="AE15" i="19"/>
  <c r="AD15" i="19"/>
  <c r="AK14" i="19"/>
  <c r="AJ14" i="19"/>
  <c r="AI14" i="19"/>
  <c r="AH14" i="19"/>
  <c r="AG14" i="19"/>
  <c r="AF14" i="19"/>
  <c r="AE14" i="19"/>
  <c r="AD14" i="19"/>
  <c r="AK13" i="19"/>
  <c r="AJ13" i="19"/>
  <c r="AI13" i="19"/>
  <c r="AH13" i="19"/>
  <c r="AG13" i="19"/>
  <c r="AF13" i="19"/>
  <c r="AE13" i="19"/>
  <c r="AD13" i="19"/>
  <c r="AK12" i="19"/>
  <c r="AJ12" i="19"/>
  <c r="AI12" i="19"/>
  <c r="AH12" i="19"/>
  <c r="AG12" i="19"/>
  <c r="AF12" i="19"/>
  <c r="AE12" i="19"/>
  <c r="AD12" i="19"/>
  <c r="AK11" i="19"/>
  <c r="AJ11" i="19"/>
  <c r="AI11" i="19"/>
  <c r="AH11" i="19"/>
  <c r="AG11" i="19"/>
  <c r="AF11" i="19"/>
  <c r="AE11" i="19"/>
  <c r="AD11" i="19"/>
  <c r="AK10" i="19"/>
  <c r="AJ10" i="19"/>
  <c r="AI10" i="19"/>
  <c r="AH10" i="19"/>
  <c r="AG10" i="19"/>
  <c r="AF10" i="19"/>
  <c r="AE10" i="19"/>
  <c r="AD10" i="19"/>
  <c r="AK9" i="19"/>
  <c r="AJ9" i="19"/>
  <c r="AI9" i="19"/>
  <c r="AH9" i="19"/>
  <c r="AG9" i="19"/>
  <c r="AF9" i="19"/>
  <c r="AE9" i="19"/>
  <c r="AD9" i="19"/>
  <c r="AM59" i="16" l="1"/>
  <c r="AJ59" i="16"/>
  <c r="AI59" i="16"/>
  <c r="AF59" i="16"/>
  <c r="AM58" i="16"/>
  <c r="AJ58" i="16"/>
  <c r="AI58" i="16"/>
  <c r="AF58" i="16"/>
  <c r="AM57" i="16"/>
  <c r="AJ57" i="16"/>
  <c r="AI57" i="16"/>
  <c r="AF57" i="16"/>
  <c r="AM56" i="16"/>
  <c r="AJ56" i="16"/>
  <c r="AI56" i="16"/>
  <c r="AF56" i="16"/>
  <c r="AK56" i="16" l="1"/>
  <c r="AK57" i="16"/>
  <c r="AK58" i="16"/>
  <c r="AK59" i="16"/>
  <c r="AH56" i="16"/>
  <c r="AL56" i="16"/>
  <c r="AH57" i="16"/>
  <c r="AL57" i="16"/>
  <c r="AH58" i="16"/>
  <c r="AL58" i="16"/>
  <c r="AH59" i="16"/>
  <c r="AL59" i="16"/>
  <c r="AG56" i="16"/>
  <c r="AG57" i="16"/>
  <c r="AG58" i="16"/>
  <c r="AG59" i="16"/>
  <c r="AK152" i="15"/>
  <c r="AJ152" i="15"/>
  <c r="AI152" i="15"/>
  <c r="AH152" i="15"/>
  <c r="AG152" i="15"/>
  <c r="AF152" i="15"/>
  <c r="AE152" i="15"/>
  <c r="AE62" i="29" l="1"/>
  <c r="AD62" i="29"/>
  <c r="AC62" i="29"/>
  <c r="AB62" i="29"/>
  <c r="AA62" i="29"/>
  <c r="Z62" i="29"/>
  <c r="Y62" i="29"/>
  <c r="AE61" i="29"/>
  <c r="AD61" i="29"/>
  <c r="AC61" i="29"/>
  <c r="AB61" i="29"/>
  <c r="AA61" i="29"/>
  <c r="Z61" i="29"/>
  <c r="Y61" i="29"/>
  <c r="C30" i="29" s="1"/>
  <c r="F30" i="29" l="1"/>
  <c r="AL165" i="15"/>
  <c r="AL149" i="15"/>
  <c r="AL142" i="15"/>
  <c r="AL135" i="15"/>
  <c r="AL128" i="15"/>
  <c r="AL121" i="15"/>
  <c r="AL114" i="15"/>
  <c r="AL107" i="15"/>
  <c r="AL100" i="15"/>
  <c r="AL92" i="15"/>
  <c r="AL85" i="15"/>
  <c r="AL78" i="15"/>
  <c r="AL71" i="15"/>
  <c r="AL64" i="15"/>
  <c r="AL57" i="15"/>
  <c r="AL50" i="15"/>
  <c r="AL43" i="15"/>
  <c r="AL36" i="15"/>
  <c r="AL29" i="15"/>
  <c r="AL22" i="15"/>
  <c r="AL15" i="15"/>
  <c r="AL8" i="15"/>
  <c r="AL165" i="24"/>
  <c r="AL149" i="24"/>
  <c r="AL142" i="24"/>
  <c r="AL135" i="24"/>
  <c r="AL128" i="24"/>
  <c r="AL121" i="24"/>
  <c r="AL114" i="24"/>
  <c r="AL107" i="24"/>
  <c r="AL100" i="24"/>
  <c r="AL92" i="24"/>
  <c r="AL85" i="24"/>
  <c r="AL78" i="24"/>
  <c r="AL71" i="24"/>
  <c r="AL64" i="24"/>
  <c r="AL57" i="24"/>
  <c r="AL50" i="24"/>
  <c r="AL43" i="24"/>
  <c r="AL36" i="24"/>
  <c r="AL29" i="24"/>
  <c r="AL22" i="24"/>
  <c r="AL15" i="24"/>
  <c r="AL8" i="24"/>
  <c r="M29" i="30"/>
  <c r="M28" i="30"/>
  <c r="M27" i="30"/>
  <c r="M26" i="30"/>
  <c r="M25" i="30"/>
  <c r="M24" i="30"/>
  <c r="M23" i="30"/>
  <c r="M22" i="30"/>
  <c r="M21" i="30"/>
  <c r="M20" i="30"/>
  <c r="M19" i="30"/>
  <c r="M18" i="30"/>
  <c r="M17" i="30"/>
  <c r="M16" i="30"/>
  <c r="M15" i="30"/>
  <c r="M14" i="30"/>
  <c r="M13" i="30"/>
  <c r="M12" i="30"/>
  <c r="M11" i="30"/>
  <c r="M10" i="30"/>
  <c r="X299" i="19"/>
  <c r="AK168" i="15" l="1"/>
  <c r="AJ168" i="15"/>
  <c r="AI168" i="15"/>
  <c r="AH168" i="15"/>
  <c r="AG168" i="15"/>
  <c r="AF168" i="15"/>
  <c r="AE168" i="15"/>
  <c r="AK167" i="15"/>
  <c r="AJ167" i="15"/>
  <c r="AI167" i="15"/>
  <c r="AH167" i="15"/>
  <c r="AG167" i="15"/>
  <c r="AF167" i="15"/>
  <c r="AE167" i="15"/>
  <c r="AK166" i="15"/>
  <c r="AJ166" i="15"/>
  <c r="AI166" i="15"/>
  <c r="AH166" i="15"/>
  <c r="AG166" i="15"/>
  <c r="AF166" i="15"/>
  <c r="AE166" i="15"/>
  <c r="AK165" i="15"/>
  <c r="AJ165" i="15"/>
  <c r="AI165" i="15"/>
  <c r="AH165" i="15"/>
  <c r="AG165" i="15"/>
  <c r="AF165" i="15"/>
  <c r="AE165" i="15"/>
  <c r="AK151" i="15"/>
  <c r="AJ151" i="15"/>
  <c r="AI151" i="15"/>
  <c r="AH151" i="15"/>
  <c r="AG151" i="15"/>
  <c r="AF151" i="15"/>
  <c r="AE151" i="15"/>
  <c r="AK150" i="15"/>
  <c r="AJ150" i="15"/>
  <c r="AI150" i="15"/>
  <c r="AH150" i="15"/>
  <c r="AG150" i="15"/>
  <c r="AF150" i="15"/>
  <c r="AE150" i="15"/>
  <c r="AK149" i="15"/>
  <c r="AJ149" i="15"/>
  <c r="AI149" i="15"/>
  <c r="AH149" i="15"/>
  <c r="AG149" i="15"/>
  <c r="AF149" i="15"/>
  <c r="AE149" i="15"/>
  <c r="AK145" i="15"/>
  <c r="AJ145" i="15"/>
  <c r="AI145" i="15"/>
  <c r="AH145" i="15"/>
  <c r="AG145" i="15"/>
  <c r="AF145" i="15"/>
  <c r="AE145" i="15"/>
  <c r="AK144" i="15"/>
  <c r="AJ144" i="15"/>
  <c r="AI144" i="15"/>
  <c r="AH144" i="15"/>
  <c r="AG144" i="15"/>
  <c r="AF144" i="15"/>
  <c r="AE144" i="15"/>
  <c r="AK143" i="15"/>
  <c r="AJ143" i="15"/>
  <c r="AI143" i="15"/>
  <c r="AH143" i="15"/>
  <c r="AG143" i="15"/>
  <c r="AF143" i="15"/>
  <c r="AE143" i="15"/>
  <c r="AK142" i="15"/>
  <c r="AJ142" i="15"/>
  <c r="AI142" i="15"/>
  <c r="AH142" i="15"/>
  <c r="AG142" i="15"/>
  <c r="AF142" i="15"/>
  <c r="AE142" i="15"/>
  <c r="AK138" i="15"/>
  <c r="AJ138" i="15"/>
  <c r="AI138" i="15"/>
  <c r="AH138" i="15"/>
  <c r="AG138" i="15"/>
  <c r="AF138" i="15"/>
  <c r="AE138" i="15"/>
  <c r="AK137" i="15"/>
  <c r="AJ137" i="15"/>
  <c r="AI137" i="15"/>
  <c r="AH137" i="15"/>
  <c r="AG137" i="15"/>
  <c r="AF137" i="15"/>
  <c r="AE137" i="15"/>
  <c r="AK136" i="15"/>
  <c r="AJ136" i="15"/>
  <c r="AI136" i="15"/>
  <c r="AH136" i="15"/>
  <c r="AG136" i="15"/>
  <c r="AF136" i="15"/>
  <c r="AE136" i="15"/>
  <c r="AK135" i="15"/>
  <c r="AJ135" i="15"/>
  <c r="AI135" i="15"/>
  <c r="AH135" i="15"/>
  <c r="AG135" i="15"/>
  <c r="AF135" i="15"/>
  <c r="AE135" i="15"/>
  <c r="AK131" i="15"/>
  <c r="AJ131" i="15"/>
  <c r="AI131" i="15"/>
  <c r="AH131" i="15"/>
  <c r="AG131" i="15"/>
  <c r="AF131" i="15"/>
  <c r="AE131" i="15"/>
  <c r="AK130" i="15"/>
  <c r="AJ130" i="15"/>
  <c r="AI130" i="15"/>
  <c r="AH130" i="15"/>
  <c r="AG130" i="15"/>
  <c r="AF130" i="15"/>
  <c r="AE130" i="15"/>
  <c r="AK129" i="15"/>
  <c r="AJ129" i="15"/>
  <c r="AI129" i="15"/>
  <c r="AH129" i="15"/>
  <c r="AG129" i="15"/>
  <c r="AF129" i="15"/>
  <c r="AE129" i="15"/>
  <c r="AK128" i="15"/>
  <c r="AJ128" i="15"/>
  <c r="AI128" i="15"/>
  <c r="AH128" i="15"/>
  <c r="AG128" i="15"/>
  <c r="AF128" i="15"/>
  <c r="AE128" i="15"/>
  <c r="AK124" i="15"/>
  <c r="AJ124" i="15"/>
  <c r="AI124" i="15"/>
  <c r="AH124" i="15"/>
  <c r="AG124" i="15"/>
  <c r="AF124" i="15"/>
  <c r="AE124" i="15"/>
  <c r="AK123" i="15"/>
  <c r="AJ123" i="15"/>
  <c r="AI123" i="15"/>
  <c r="AH123" i="15"/>
  <c r="AG123" i="15"/>
  <c r="AF123" i="15"/>
  <c r="AE123" i="15"/>
  <c r="AK122" i="15"/>
  <c r="AJ122" i="15"/>
  <c r="AI122" i="15"/>
  <c r="AH122" i="15"/>
  <c r="AG122" i="15"/>
  <c r="AF122" i="15"/>
  <c r="AE122" i="15"/>
  <c r="AK121" i="15"/>
  <c r="AJ121" i="15"/>
  <c r="AI121" i="15"/>
  <c r="AH121" i="15"/>
  <c r="AG121" i="15"/>
  <c r="AF121" i="15"/>
  <c r="AE121" i="15"/>
  <c r="AK117" i="15"/>
  <c r="AJ117" i="15"/>
  <c r="AI117" i="15"/>
  <c r="AH117" i="15"/>
  <c r="AG117" i="15"/>
  <c r="AF117" i="15"/>
  <c r="AE117" i="15"/>
  <c r="AK116" i="15"/>
  <c r="AJ116" i="15"/>
  <c r="AI116" i="15"/>
  <c r="AH116" i="15"/>
  <c r="AG116" i="15"/>
  <c r="AF116" i="15"/>
  <c r="AE116" i="15"/>
  <c r="AK115" i="15"/>
  <c r="AJ115" i="15"/>
  <c r="AI115" i="15"/>
  <c r="AH115" i="15"/>
  <c r="AG115" i="15"/>
  <c r="AF115" i="15"/>
  <c r="AE115" i="15"/>
  <c r="AK114" i="15"/>
  <c r="AJ114" i="15"/>
  <c r="AI114" i="15"/>
  <c r="AH114" i="15"/>
  <c r="AG114" i="15"/>
  <c r="AF114" i="15"/>
  <c r="AE114" i="15"/>
  <c r="AK110" i="15"/>
  <c r="AJ110" i="15"/>
  <c r="AI110" i="15"/>
  <c r="AH110" i="15"/>
  <c r="AG110" i="15"/>
  <c r="AF110" i="15"/>
  <c r="AE110" i="15"/>
  <c r="AK109" i="15"/>
  <c r="AJ109" i="15"/>
  <c r="AI109" i="15"/>
  <c r="AH109" i="15"/>
  <c r="AG109" i="15"/>
  <c r="AF109" i="15"/>
  <c r="AE109" i="15"/>
  <c r="AK108" i="15"/>
  <c r="AJ108" i="15"/>
  <c r="AI108" i="15"/>
  <c r="AH108" i="15"/>
  <c r="AG108" i="15"/>
  <c r="AF108" i="15"/>
  <c r="AE108" i="15"/>
  <c r="AK107" i="15"/>
  <c r="AJ107" i="15"/>
  <c r="AI107" i="15"/>
  <c r="AH107" i="15"/>
  <c r="AG107" i="15"/>
  <c r="AF107" i="15"/>
  <c r="AE107" i="15"/>
  <c r="AK103" i="15"/>
  <c r="AJ103" i="15"/>
  <c r="AI103" i="15"/>
  <c r="AH103" i="15"/>
  <c r="AG103" i="15"/>
  <c r="AF103" i="15"/>
  <c r="AE103" i="15"/>
  <c r="AK102" i="15"/>
  <c r="AJ102" i="15"/>
  <c r="AI102" i="15"/>
  <c r="AH102" i="15"/>
  <c r="AG102" i="15"/>
  <c r="AF102" i="15"/>
  <c r="AE102" i="15"/>
  <c r="AK101" i="15"/>
  <c r="AJ101" i="15"/>
  <c r="AI101" i="15"/>
  <c r="AH101" i="15"/>
  <c r="AG101" i="15"/>
  <c r="AF101" i="15"/>
  <c r="AE101" i="15"/>
  <c r="AK100" i="15"/>
  <c r="AJ100" i="15"/>
  <c r="AI100" i="15"/>
  <c r="AH100" i="15"/>
  <c r="AG100" i="15"/>
  <c r="AF100" i="15"/>
  <c r="AE100" i="15"/>
  <c r="AK95" i="15"/>
  <c r="AJ95" i="15"/>
  <c r="AI95" i="15"/>
  <c r="AH95" i="15"/>
  <c r="AG95" i="15"/>
  <c r="AF95" i="15"/>
  <c r="AE95" i="15"/>
  <c r="AK94" i="15"/>
  <c r="AJ94" i="15"/>
  <c r="AI94" i="15"/>
  <c r="AH94" i="15"/>
  <c r="AG94" i="15"/>
  <c r="AF94" i="15"/>
  <c r="AE94" i="15"/>
  <c r="AK93" i="15"/>
  <c r="AJ93" i="15"/>
  <c r="AI93" i="15"/>
  <c r="AH93" i="15"/>
  <c r="AG93" i="15"/>
  <c r="AF93" i="15"/>
  <c r="AE93" i="15"/>
  <c r="AK92" i="15"/>
  <c r="AJ92" i="15"/>
  <c r="AI92" i="15"/>
  <c r="AH92" i="15"/>
  <c r="AG92" i="15"/>
  <c r="AF92" i="15"/>
  <c r="AE92" i="15"/>
  <c r="AK88" i="15"/>
  <c r="AJ88" i="15"/>
  <c r="AI88" i="15"/>
  <c r="AH88" i="15"/>
  <c r="AG88" i="15"/>
  <c r="AF88" i="15"/>
  <c r="AE88" i="15"/>
  <c r="AK87" i="15"/>
  <c r="AJ87" i="15"/>
  <c r="AI87" i="15"/>
  <c r="AH87" i="15"/>
  <c r="AG87" i="15"/>
  <c r="AF87" i="15"/>
  <c r="AE87" i="15"/>
  <c r="AK86" i="15"/>
  <c r="AJ86" i="15"/>
  <c r="AI86" i="15"/>
  <c r="AH86" i="15"/>
  <c r="AG86" i="15"/>
  <c r="AF86" i="15"/>
  <c r="AE86" i="15"/>
  <c r="AK85" i="15"/>
  <c r="AJ85" i="15"/>
  <c r="AI85" i="15"/>
  <c r="AH85" i="15"/>
  <c r="AG85" i="15"/>
  <c r="AF85" i="15"/>
  <c r="AE85" i="15"/>
  <c r="AK81" i="15"/>
  <c r="AJ81" i="15"/>
  <c r="AI81" i="15"/>
  <c r="AH81" i="15"/>
  <c r="AG81" i="15"/>
  <c r="AF81" i="15"/>
  <c r="AE81" i="15"/>
  <c r="AK80" i="15"/>
  <c r="AJ80" i="15"/>
  <c r="AI80" i="15"/>
  <c r="AH80" i="15"/>
  <c r="AG80" i="15"/>
  <c r="AF80" i="15"/>
  <c r="AE80" i="15"/>
  <c r="AK79" i="15"/>
  <c r="AJ79" i="15"/>
  <c r="AI79" i="15"/>
  <c r="AH79" i="15"/>
  <c r="AG79" i="15"/>
  <c r="AF79" i="15"/>
  <c r="AE79" i="15"/>
  <c r="AK78" i="15"/>
  <c r="AJ78" i="15"/>
  <c r="AI78" i="15"/>
  <c r="AH78" i="15"/>
  <c r="AG78" i="15"/>
  <c r="AF78" i="15"/>
  <c r="AE78" i="15"/>
  <c r="AK74" i="15"/>
  <c r="AJ74" i="15"/>
  <c r="AI74" i="15"/>
  <c r="AH74" i="15"/>
  <c r="AG74" i="15"/>
  <c r="AF74" i="15"/>
  <c r="AE74" i="15"/>
  <c r="AK73" i="15"/>
  <c r="AJ73" i="15"/>
  <c r="AI73" i="15"/>
  <c r="AH73" i="15"/>
  <c r="AG73" i="15"/>
  <c r="AF73" i="15"/>
  <c r="AE73" i="15"/>
  <c r="AK72" i="15"/>
  <c r="AJ72" i="15"/>
  <c r="AI72" i="15"/>
  <c r="AH72" i="15"/>
  <c r="AG72" i="15"/>
  <c r="AF72" i="15"/>
  <c r="AE72" i="15"/>
  <c r="AK71" i="15"/>
  <c r="AJ71" i="15"/>
  <c r="AI71" i="15"/>
  <c r="AH71" i="15"/>
  <c r="AG71" i="15"/>
  <c r="AF71" i="15"/>
  <c r="AE71" i="15"/>
  <c r="AK67" i="15"/>
  <c r="AJ67" i="15"/>
  <c r="AI67" i="15"/>
  <c r="AH67" i="15"/>
  <c r="AG67" i="15"/>
  <c r="AF67" i="15"/>
  <c r="AE67" i="15"/>
  <c r="AK66" i="15"/>
  <c r="AJ66" i="15"/>
  <c r="AI66" i="15"/>
  <c r="AH66" i="15"/>
  <c r="AG66" i="15"/>
  <c r="AF66" i="15"/>
  <c r="AE66" i="15"/>
  <c r="AK65" i="15"/>
  <c r="AJ65" i="15"/>
  <c r="AI65" i="15"/>
  <c r="AH65" i="15"/>
  <c r="AG65" i="15"/>
  <c r="AF65" i="15"/>
  <c r="AE65" i="15"/>
  <c r="AK64" i="15"/>
  <c r="AJ64" i="15"/>
  <c r="AI64" i="15"/>
  <c r="AH64" i="15"/>
  <c r="AG64" i="15"/>
  <c r="AF64" i="15"/>
  <c r="AE64" i="15"/>
  <c r="AK60" i="15"/>
  <c r="AJ60" i="15"/>
  <c r="AI60" i="15"/>
  <c r="AH60" i="15"/>
  <c r="AG60" i="15"/>
  <c r="AF60" i="15"/>
  <c r="AE60" i="15"/>
  <c r="AK59" i="15"/>
  <c r="AJ59" i="15"/>
  <c r="AI59" i="15"/>
  <c r="AH59" i="15"/>
  <c r="AG59" i="15"/>
  <c r="AF59" i="15"/>
  <c r="AE59" i="15"/>
  <c r="AK58" i="15"/>
  <c r="AJ58" i="15"/>
  <c r="AI58" i="15"/>
  <c r="AH58" i="15"/>
  <c r="AG58" i="15"/>
  <c r="AF58" i="15"/>
  <c r="AE58" i="15"/>
  <c r="AK57" i="15"/>
  <c r="AJ57" i="15"/>
  <c r="AI57" i="15"/>
  <c r="AH57" i="15"/>
  <c r="AG57" i="15"/>
  <c r="AF57" i="15"/>
  <c r="AE57" i="15"/>
  <c r="AK53" i="15"/>
  <c r="AJ53" i="15"/>
  <c r="AI53" i="15"/>
  <c r="AH53" i="15"/>
  <c r="AG53" i="15"/>
  <c r="AF53" i="15"/>
  <c r="AE53" i="15"/>
  <c r="AK52" i="15"/>
  <c r="AJ52" i="15"/>
  <c r="AI52" i="15"/>
  <c r="AH52" i="15"/>
  <c r="AG52" i="15"/>
  <c r="AF52" i="15"/>
  <c r="AE52" i="15"/>
  <c r="AK51" i="15"/>
  <c r="AJ51" i="15"/>
  <c r="AI51" i="15"/>
  <c r="AH51" i="15"/>
  <c r="AG51" i="15"/>
  <c r="AF51" i="15"/>
  <c r="AE51" i="15"/>
  <c r="AK50" i="15"/>
  <c r="AJ50" i="15"/>
  <c r="AI50" i="15"/>
  <c r="AH50" i="15"/>
  <c r="AG50" i="15"/>
  <c r="AF50" i="15"/>
  <c r="AE50" i="15"/>
  <c r="AK46" i="15"/>
  <c r="AJ46" i="15"/>
  <c r="AI46" i="15"/>
  <c r="AH46" i="15"/>
  <c r="AG46" i="15"/>
  <c r="AF46" i="15"/>
  <c r="AE46" i="15"/>
  <c r="AK45" i="15"/>
  <c r="AJ45" i="15"/>
  <c r="AI45" i="15"/>
  <c r="AH45" i="15"/>
  <c r="AG45" i="15"/>
  <c r="AF45" i="15"/>
  <c r="AE45" i="15"/>
  <c r="AK44" i="15"/>
  <c r="AJ44" i="15"/>
  <c r="AI44" i="15"/>
  <c r="AH44" i="15"/>
  <c r="AG44" i="15"/>
  <c r="AF44" i="15"/>
  <c r="AE44" i="15"/>
  <c r="AK43" i="15"/>
  <c r="AJ43" i="15"/>
  <c r="AI43" i="15"/>
  <c r="AH43" i="15"/>
  <c r="AG43" i="15"/>
  <c r="AF43" i="15"/>
  <c r="AE43" i="15"/>
  <c r="AK39" i="15"/>
  <c r="AJ39" i="15"/>
  <c r="AI39" i="15"/>
  <c r="AH39" i="15"/>
  <c r="AG39" i="15"/>
  <c r="AF39" i="15"/>
  <c r="AE39" i="15"/>
  <c r="AK38" i="15"/>
  <c r="AJ38" i="15"/>
  <c r="AI38" i="15"/>
  <c r="AH38" i="15"/>
  <c r="AG38" i="15"/>
  <c r="AF38" i="15"/>
  <c r="AE38" i="15"/>
  <c r="AK37" i="15"/>
  <c r="AJ37" i="15"/>
  <c r="AI37" i="15"/>
  <c r="AH37" i="15"/>
  <c r="AG37" i="15"/>
  <c r="AF37" i="15"/>
  <c r="AE37" i="15"/>
  <c r="AK36" i="15"/>
  <c r="AJ36" i="15"/>
  <c r="AI36" i="15"/>
  <c r="AH36" i="15"/>
  <c r="AG36" i="15"/>
  <c r="AF36" i="15"/>
  <c r="AE36" i="15"/>
  <c r="AK32" i="15"/>
  <c r="AJ32" i="15"/>
  <c r="AI32" i="15"/>
  <c r="AH32" i="15"/>
  <c r="AG32" i="15"/>
  <c r="AF32" i="15"/>
  <c r="AE32" i="15"/>
  <c r="AK31" i="15"/>
  <c r="AJ31" i="15"/>
  <c r="AI31" i="15"/>
  <c r="AH31" i="15"/>
  <c r="AG31" i="15"/>
  <c r="AF31" i="15"/>
  <c r="AE31" i="15"/>
  <c r="AK30" i="15"/>
  <c r="AJ30" i="15"/>
  <c r="AI30" i="15"/>
  <c r="AH30" i="15"/>
  <c r="AG30" i="15"/>
  <c r="AF30" i="15"/>
  <c r="AE30" i="15"/>
  <c r="AK29" i="15"/>
  <c r="AJ29" i="15"/>
  <c r="AI29" i="15"/>
  <c r="AH29" i="15"/>
  <c r="AG29" i="15"/>
  <c r="AF29" i="15"/>
  <c r="AE29" i="15"/>
  <c r="AK25" i="15"/>
  <c r="AJ25" i="15"/>
  <c r="AI25" i="15"/>
  <c r="AH25" i="15"/>
  <c r="AG25" i="15"/>
  <c r="AF25" i="15"/>
  <c r="AE25" i="15"/>
  <c r="AK24" i="15"/>
  <c r="AJ24" i="15"/>
  <c r="AH24" i="15"/>
  <c r="AG24" i="15"/>
  <c r="AF24" i="15"/>
  <c r="AE24" i="15"/>
  <c r="AK23" i="15"/>
  <c r="AJ23" i="15"/>
  <c r="AI23" i="15"/>
  <c r="AH23" i="15"/>
  <c r="AG23" i="15"/>
  <c r="AF23" i="15"/>
  <c r="AE23" i="15"/>
  <c r="AK22" i="15"/>
  <c r="AJ22" i="15"/>
  <c r="AI22" i="15"/>
  <c r="AH22" i="15"/>
  <c r="AG22" i="15"/>
  <c r="AF22" i="15"/>
  <c r="AE22" i="15"/>
  <c r="AK18" i="15"/>
  <c r="AJ18" i="15"/>
  <c r="AI18" i="15"/>
  <c r="AH18" i="15"/>
  <c r="AG18" i="15"/>
  <c r="AF18" i="15"/>
  <c r="AE18" i="15"/>
  <c r="AK17" i="15"/>
  <c r="AJ17" i="15"/>
  <c r="AI17" i="15"/>
  <c r="AH17" i="15"/>
  <c r="AG17" i="15"/>
  <c r="AF17" i="15"/>
  <c r="AE17" i="15"/>
  <c r="AK16" i="15"/>
  <c r="AJ16" i="15"/>
  <c r="AI16" i="15"/>
  <c r="AH16" i="15"/>
  <c r="AG16" i="15"/>
  <c r="AF16" i="15"/>
  <c r="AE16" i="15"/>
  <c r="AK15" i="15"/>
  <c r="AJ15" i="15"/>
  <c r="AI15" i="15"/>
  <c r="AH15" i="15"/>
  <c r="AG15" i="15"/>
  <c r="AF15" i="15"/>
  <c r="AE15" i="15"/>
  <c r="AE9" i="15"/>
  <c r="AF9" i="15"/>
  <c r="AG9" i="15"/>
  <c r="AH9" i="15"/>
  <c r="AI9" i="15"/>
  <c r="AJ9" i="15"/>
  <c r="AK9" i="15"/>
  <c r="AE10" i="15"/>
  <c r="AF10" i="15"/>
  <c r="AG10" i="15"/>
  <c r="AH10" i="15"/>
  <c r="AI10" i="15"/>
  <c r="AJ10" i="15"/>
  <c r="AK10" i="15"/>
  <c r="AF11" i="15"/>
  <c r="AG11" i="15"/>
  <c r="AH11" i="15"/>
  <c r="AI11" i="15"/>
  <c r="AJ11" i="15"/>
  <c r="AK11" i="15"/>
  <c r="AF8" i="15"/>
  <c r="AG8" i="15"/>
  <c r="AH8" i="15"/>
  <c r="AI8" i="15"/>
  <c r="AJ8" i="15"/>
  <c r="AK8" i="15"/>
  <c r="AE8" i="15"/>
  <c r="AK168" i="24"/>
  <c r="AJ168" i="24"/>
  <c r="AI168" i="24"/>
  <c r="AH168" i="24"/>
  <c r="AG168" i="24"/>
  <c r="AF168" i="24"/>
  <c r="AE168" i="24"/>
  <c r="AK167" i="24"/>
  <c r="AJ167" i="24"/>
  <c r="AI167" i="24"/>
  <c r="AH167" i="24"/>
  <c r="AG167" i="24"/>
  <c r="AF167" i="24"/>
  <c r="AE167" i="24"/>
  <c r="AK166" i="24"/>
  <c r="AJ166" i="24"/>
  <c r="AI166" i="24"/>
  <c r="AH166" i="24"/>
  <c r="AG166" i="24"/>
  <c r="AF166" i="24"/>
  <c r="AE166" i="24"/>
  <c r="AK165" i="24"/>
  <c r="AJ165" i="24"/>
  <c r="AI165" i="24"/>
  <c r="AH165" i="24"/>
  <c r="AG165" i="24"/>
  <c r="AF165" i="24"/>
  <c r="AE165" i="24"/>
  <c r="AE151" i="24"/>
  <c r="AK150" i="24"/>
  <c r="AJ150" i="24"/>
  <c r="AI150" i="24"/>
  <c r="AH150" i="24"/>
  <c r="AG150" i="24"/>
  <c r="AF150" i="24"/>
  <c r="AE150" i="24"/>
  <c r="AK149" i="24"/>
  <c r="AJ149" i="24"/>
  <c r="AI149" i="24"/>
  <c r="AH149" i="24"/>
  <c r="AG149" i="24"/>
  <c r="AF149" i="24"/>
  <c r="AE149" i="24"/>
  <c r="AK145" i="24"/>
  <c r="AJ145" i="24"/>
  <c r="AI145" i="24"/>
  <c r="AH145" i="24"/>
  <c r="AG145" i="24"/>
  <c r="AF145" i="24"/>
  <c r="AE145" i="24"/>
  <c r="AK144" i="24"/>
  <c r="AJ144" i="24"/>
  <c r="AI144" i="24"/>
  <c r="AH144" i="24"/>
  <c r="AG144" i="24"/>
  <c r="AF144" i="24"/>
  <c r="AE144" i="24"/>
  <c r="AK143" i="24"/>
  <c r="AJ143" i="24"/>
  <c r="AI143" i="24"/>
  <c r="AH143" i="24"/>
  <c r="AG143" i="24"/>
  <c r="AF143" i="24"/>
  <c r="AE143" i="24"/>
  <c r="AK142" i="24"/>
  <c r="AJ142" i="24"/>
  <c r="AI142" i="24"/>
  <c r="AH142" i="24"/>
  <c r="AG142" i="24"/>
  <c r="AF142" i="24"/>
  <c r="AE142" i="24"/>
  <c r="AK138" i="24"/>
  <c r="AJ138" i="24"/>
  <c r="AI138" i="24"/>
  <c r="AH138" i="24"/>
  <c r="AG138" i="24"/>
  <c r="AF138" i="24"/>
  <c r="AE138" i="24"/>
  <c r="AK137" i="24"/>
  <c r="AJ137" i="24"/>
  <c r="AI137" i="24"/>
  <c r="AH137" i="24"/>
  <c r="AG137" i="24"/>
  <c r="AF137" i="24"/>
  <c r="AE137" i="24"/>
  <c r="AK136" i="24"/>
  <c r="AJ136" i="24"/>
  <c r="AI136" i="24"/>
  <c r="AH136" i="24"/>
  <c r="AG136" i="24"/>
  <c r="AF136" i="24"/>
  <c r="AE136" i="24"/>
  <c r="AK135" i="24"/>
  <c r="AJ135" i="24"/>
  <c r="AI135" i="24"/>
  <c r="AH135" i="24"/>
  <c r="AG135" i="24"/>
  <c r="AF135" i="24"/>
  <c r="AE135" i="24"/>
  <c r="AK131" i="24"/>
  <c r="AJ131" i="24"/>
  <c r="AI131" i="24"/>
  <c r="AH131" i="24"/>
  <c r="AG131" i="24"/>
  <c r="AF131" i="24"/>
  <c r="AE131" i="24"/>
  <c r="AK130" i="24"/>
  <c r="AJ130" i="24"/>
  <c r="AI130" i="24"/>
  <c r="AH130" i="24"/>
  <c r="AG130" i="24"/>
  <c r="AF130" i="24"/>
  <c r="AE130" i="24"/>
  <c r="AK129" i="24"/>
  <c r="AJ129" i="24"/>
  <c r="AI129" i="24"/>
  <c r="AH129" i="24"/>
  <c r="AG129" i="24"/>
  <c r="AF129" i="24"/>
  <c r="AE129" i="24"/>
  <c r="AK128" i="24"/>
  <c r="AJ128" i="24"/>
  <c r="AI128" i="24"/>
  <c r="AH128" i="24"/>
  <c r="AG128" i="24"/>
  <c r="AF128" i="24"/>
  <c r="AE128" i="24"/>
  <c r="AK124" i="24"/>
  <c r="AJ124" i="24"/>
  <c r="AI124" i="24"/>
  <c r="AH124" i="24"/>
  <c r="AG124" i="24"/>
  <c r="AF124" i="24"/>
  <c r="AE124" i="24"/>
  <c r="AK123" i="24"/>
  <c r="AJ123" i="24"/>
  <c r="AI123" i="24"/>
  <c r="AH123" i="24"/>
  <c r="AG123" i="24"/>
  <c r="AF123" i="24"/>
  <c r="AE123" i="24"/>
  <c r="AK122" i="24"/>
  <c r="AJ122" i="24"/>
  <c r="AI122" i="24"/>
  <c r="AH122" i="24"/>
  <c r="AG122" i="24"/>
  <c r="AF122" i="24"/>
  <c r="AE122" i="24"/>
  <c r="AK121" i="24"/>
  <c r="AJ121" i="24"/>
  <c r="AI121" i="24"/>
  <c r="AH121" i="24"/>
  <c r="AG121" i="24"/>
  <c r="AF121" i="24"/>
  <c r="AE121" i="24"/>
  <c r="AK117" i="24"/>
  <c r="AJ117" i="24"/>
  <c r="AI117" i="24"/>
  <c r="AH117" i="24"/>
  <c r="AG117" i="24"/>
  <c r="AF117" i="24"/>
  <c r="AE117" i="24"/>
  <c r="AK116" i="24"/>
  <c r="AJ116" i="24"/>
  <c r="AI116" i="24"/>
  <c r="AH116" i="24"/>
  <c r="AG116" i="24"/>
  <c r="AF116" i="24"/>
  <c r="AE116" i="24"/>
  <c r="AK115" i="24"/>
  <c r="AJ115" i="24"/>
  <c r="AI115" i="24"/>
  <c r="AH115" i="24"/>
  <c r="AG115" i="24"/>
  <c r="AF115" i="24"/>
  <c r="AE115" i="24"/>
  <c r="AK114" i="24"/>
  <c r="AJ114" i="24"/>
  <c r="AI114" i="24"/>
  <c r="AH114" i="24"/>
  <c r="AG114" i="24"/>
  <c r="AF114" i="24"/>
  <c r="AE114" i="24"/>
  <c r="AK110" i="24"/>
  <c r="AJ110" i="24"/>
  <c r="AI110" i="24"/>
  <c r="AH110" i="24"/>
  <c r="AG110" i="24"/>
  <c r="AF110" i="24"/>
  <c r="AE110" i="24"/>
  <c r="AK109" i="24"/>
  <c r="AJ109" i="24"/>
  <c r="AI109" i="24"/>
  <c r="AH109" i="24"/>
  <c r="AG109" i="24"/>
  <c r="AF109" i="24"/>
  <c r="AE109" i="24"/>
  <c r="AK108" i="24"/>
  <c r="AJ108" i="24"/>
  <c r="AI108" i="24"/>
  <c r="AH108" i="24"/>
  <c r="AG108" i="24"/>
  <c r="AF108" i="24"/>
  <c r="AE108" i="24"/>
  <c r="AK107" i="24"/>
  <c r="AJ107" i="24"/>
  <c r="AI107" i="24"/>
  <c r="AH107" i="24"/>
  <c r="AG107" i="24"/>
  <c r="AF107" i="24"/>
  <c r="AE107" i="24"/>
  <c r="AK103" i="24"/>
  <c r="AJ103" i="24"/>
  <c r="AI103" i="24"/>
  <c r="AH103" i="24"/>
  <c r="AG103" i="24"/>
  <c r="AF103" i="24"/>
  <c r="AE103" i="24"/>
  <c r="AK102" i="24"/>
  <c r="AJ102" i="24"/>
  <c r="AI102" i="24"/>
  <c r="AH102" i="24"/>
  <c r="AG102" i="24"/>
  <c r="AF102" i="24"/>
  <c r="AE102" i="24"/>
  <c r="AK101" i="24"/>
  <c r="AJ101" i="24"/>
  <c r="AI101" i="24"/>
  <c r="AH101" i="24"/>
  <c r="AG101" i="24"/>
  <c r="AF101" i="24"/>
  <c r="AE101" i="24"/>
  <c r="AK100" i="24"/>
  <c r="AJ100" i="24"/>
  <c r="AI100" i="24"/>
  <c r="AH100" i="24"/>
  <c r="AG100" i="24"/>
  <c r="AF100" i="24"/>
  <c r="AE100" i="24"/>
  <c r="AK95" i="24"/>
  <c r="AJ95" i="24"/>
  <c r="AI95" i="24"/>
  <c r="AH95" i="24"/>
  <c r="AG95" i="24"/>
  <c r="AF95" i="24"/>
  <c r="AE95" i="24"/>
  <c r="AK94" i="24"/>
  <c r="AJ94" i="24"/>
  <c r="AI94" i="24"/>
  <c r="AH94" i="24"/>
  <c r="AG94" i="24"/>
  <c r="AF94" i="24"/>
  <c r="AE94" i="24"/>
  <c r="AK93" i="24"/>
  <c r="AJ93" i="24"/>
  <c r="AI93" i="24"/>
  <c r="AH93" i="24"/>
  <c r="AG93" i="24"/>
  <c r="AF93" i="24"/>
  <c r="AE93" i="24"/>
  <c r="AK92" i="24"/>
  <c r="AJ92" i="24"/>
  <c r="AI92" i="24"/>
  <c r="AH92" i="24"/>
  <c r="AG92" i="24"/>
  <c r="AF92" i="24"/>
  <c r="AE92" i="24"/>
  <c r="AK88" i="24"/>
  <c r="AJ88" i="24"/>
  <c r="AI88" i="24"/>
  <c r="AH88" i="24"/>
  <c r="AG88" i="24"/>
  <c r="AF88" i="24"/>
  <c r="AE88" i="24"/>
  <c r="AK87" i="24"/>
  <c r="AJ87" i="24"/>
  <c r="AI87" i="24"/>
  <c r="AH87" i="24"/>
  <c r="AG87" i="24"/>
  <c r="AF87" i="24"/>
  <c r="AE87" i="24"/>
  <c r="AK86" i="24"/>
  <c r="AJ86" i="24"/>
  <c r="AI86" i="24"/>
  <c r="AH86" i="24"/>
  <c r="AG86" i="24"/>
  <c r="AF86" i="24"/>
  <c r="AE86" i="24"/>
  <c r="AK85" i="24"/>
  <c r="AJ85" i="24"/>
  <c r="AI85" i="24"/>
  <c r="AH85" i="24"/>
  <c r="AG85" i="24"/>
  <c r="AF85" i="24"/>
  <c r="AE85" i="24"/>
  <c r="AK81" i="24"/>
  <c r="AJ81" i="24"/>
  <c r="AI81" i="24"/>
  <c r="AH81" i="24"/>
  <c r="AG81" i="24"/>
  <c r="AF81" i="24"/>
  <c r="AE81" i="24"/>
  <c r="AK80" i="24"/>
  <c r="AJ80" i="24"/>
  <c r="AI80" i="24"/>
  <c r="AH80" i="24"/>
  <c r="AG80" i="24"/>
  <c r="AF80" i="24"/>
  <c r="AE80" i="24"/>
  <c r="AK79" i="24"/>
  <c r="AJ79" i="24"/>
  <c r="AI79" i="24"/>
  <c r="AH79" i="24"/>
  <c r="AG79" i="24"/>
  <c r="AF79" i="24"/>
  <c r="AE79" i="24"/>
  <c r="AK78" i="24"/>
  <c r="AJ78" i="24"/>
  <c r="AI78" i="24"/>
  <c r="AH78" i="24"/>
  <c r="AG78" i="24"/>
  <c r="AF78" i="24"/>
  <c r="AE78" i="24"/>
  <c r="AK74" i="24"/>
  <c r="AJ74" i="24"/>
  <c r="AI74" i="24"/>
  <c r="AH74" i="24"/>
  <c r="AG74" i="24"/>
  <c r="AF74" i="24"/>
  <c r="AE74" i="24"/>
  <c r="AK73" i="24"/>
  <c r="AJ73" i="24"/>
  <c r="AI73" i="24"/>
  <c r="AH73" i="24"/>
  <c r="AG73" i="24"/>
  <c r="AF73" i="24"/>
  <c r="AE73" i="24"/>
  <c r="AK72" i="24"/>
  <c r="AJ72" i="24"/>
  <c r="AI72" i="24"/>
  <c r="AH72" i="24"/>
  <c r="AG72" i="24"/>
  <c r="AF72" i="24"/>
  <c r="AE72" i="24"/>
  <c r="AK71" i="24"/>
  <c r="AJ71" i="24"/>
  <c r="AI71" i="24"/>
  <c r="AH71" i="24"/>
  <c r="AG71" i="24"/>
  <c r="AF71" i="24"/>
  <c r="AE71" i="24"/>
  <c r="AK67" i="24"/>
  <c r="AJ67" i="24"/>
  <c r="AI67" i="24"/>
  <c r="AH67" i="24"/>
  <c r="AG67" i="24"/>
  <c r="AF67" i="24"/>
  <c r="AE67" i="24"/>
  <c r="AK66" i="24"/>
  <c r="AJ66" i="24"/>
  <c r="AI66" i="24"/>
  <c r="AH66" i="24"/>
  <c r="AG66" i="24"/>
  <c r="AF66" i="24"/>
  <c r="AE66" i="24"/>
  <c r="AK65" i="24"/>
  <c r="AJ65" i="24"/>
  <c r="AI65" i="24"/>
  <c r="AH65" i="24"/>
  <c r="AG65" i="24"/>
  <c r="AF65" i="24"/>
  <c r="AE65" i="24"/>
  <c r="AK64" i="24"/>
  <c r="AJ64" i="24"/>
  <c r="AI64" i="24"/>
  <c r="AH64" i="24"/>
  <c r="AG64" i="24"/>
  <c r="AF64" i="24"/>
  <c r="AE64" i="24"/>
  <c r="AK60" i="24"/>
  <c r="AJ60" i="24"/>
  <c r="AI60" i="24"/>
  <c r="AH60" i="24"/>
  <c r="AG60" i="24"/>
  <c r="AF60" i="24"/>
  <c r="AE60" i="24"/>
  <c r="AK59" i="24"/>
  <c r="AJ59" i="24"/>
  <c r="AI59" i="24"/>
  <c r="AH59" i="24"/>
  <c r="AG59" i="24"/>
  <c r="AF59" i="24"/>
  <c r="AE59" i="24"/>
  <c r="AK58" i="24"/>
  <c r="AJ58" i="24"/>
  <c r="AI58" i="24"/>
  <c r="AH58" i="24"/>
  <c r="AG58" i="24"/>
  <c r="AF58" i="24"/>
  <c r="AE58" i="24"/>
  <c r="AK57" i="24"/>
  <c r="AJ57" i="24"/>
  <c r="AI57" i="24"/>
  <c r="AH57" i="24"/>
  <c r="AG57" i="24"/>
  <c r="AF57" i="24"/>
  <c r="AK53" i="24"/>
  <c r="AJ53" i="24"/>
  <c r="AI53" i="24"/>
  <c r="AH53" i="24"/>
  <c r="AG53" i="24"/>
  <c r="AF53" i="24"/>
  <c r="AE53" i="24"/>
  <c r="AK52" i="24"/>
  <c r="AJ52" i="24"/>
  <c r="AI52" i="24"/>
  <c r="AH52" i="24"/>
  <c r="AG52" i="24"/>
  <c r="AF52" i="24"/>
  <c r="AE52" i="24"/>
  <c r="AK51" i="24"/>
  <c r="AJ51" i="24"/>
  <c r="AI51" i="24"/>
  <c r="AH51" i="24"/>
  <c r="AG51" i="24"/>
  <c r="AF51" i="24"/>
  <c r="AE51" i="24"/>
  <c r="AK50" i="24"/>
  <c r="AJ50" i="24"/>
  <c r="AI50" i="24"/>
  <c r="AH50" i="24"/>
  <c r="AG50" i="24"/>
  <c r="AF50" i="24"/>
  <c r="AE50" i="24"/>
  <c r="AK46" i="24"/>
  <c r="AJ46" i="24"/>
  <c r="AI46" i="24"/>
  <c r="AH46" i="24"/>
  <c r="AG46" i="24"/>
  <c r="AF46" i="24"/>
  <c r="AE46" i="24"/>
  <c r="AK45" i="24"/>
  <c r="AJ45" i="24"/>
  <c r="AI45" i="24"/>
  <c r="AH45" i="24"/>
  <c r="AG45" i="24"/>
  <c r="AF45" i="24"/>
  <c r="AE45" i="24"/>
  <c r="AK44" i="24"/>
  <c r="AJ44" i="24"/>
  <c r="AI44" i="24"/>
  <c r="AH44" i="24"/>
  <c r="AG44" i="24"/>
  <c r="AF44" i="24"/>
  <c r="AE44" i="24"/>
  <c r="AK43" i="24"/>
  <c r="AJ43" i="24"/>
  <c r="AI43" i="24"/>
  <c r="AH43" i="24"/>
  <c r="AG43" i="24"/>
  <c r="AF43" i="24"/>
  <c r="AE43" i="24"/>
  <c r="AK39" i="24"/>
  <c r="AJ39" i="24"/>
  <c r="AI39" i="24"/>
  <c r="AH39" i="24"/>
  <c r="AG39" i="24"/>
  <c r="AF39" i="24"/>
  <c r="AE39" i="24"/>
  <c r="AK38" i="24"/>
  <c r="AJ38" i="24"/>
  <c r="AI38" i="24"/>
  <c r="AH38" i="24"/>
  <c r="AG38" i="24"/>
  <c r="AF38" i="24"/>
  <c r="AE38" i="24"/>
  <c r="AK37" i="24"/>
  <c r="AJ37" i="24"/>
  <c r="AI37" i="24"/>
  <c r="AH37" i="24"/>
  <c r="AG37" i="24"/>
  <c r="AF37" i="24"/>
  <c r="AE37" i="24"/>
  <c r="AK36" i="24"/>
  <c r="AJ36" i="24"/>
  <c r="AI36" i="24"/>
  <c r="AH36" i="24"/>
  <c r="AG36" i="24"/>
  <c r="AF36" i="24"/>
  <c r="AE36" i="24"/>
  <c r="AK32" i="24"/>
  <c r="AJ32" i="24"/>
  <c r="AI32" i="24"/>
  <c r="AH32" i="24"/>
  <c r="AG32" i="24"/>
  <c r="AF32" i="24"/>
  <c r="AE32" i="24"/>
  <c r="AK31" i="24"/>
  <c r="AJ31" i="24"/>
  <c r="AI31" i="24"/>
  <c r="AH31" i="24"/>
  <c r="AG31" i="24"/>
  <c r="AF31" i="24"/>
  <c r="AE31" i="24"/>
  <c r="AK30" i="24"/>
  <c r="AJ30" i="24"/>
  <c r="AI30" i="24"/>
  <c r="AH30" i="24"/>
  <c r="AG30" i="24"/>
  <c r="AF30" i="24"/>
  <c r="AE30" i="24"/>
  <c r="AK29" i="24"/>
  <c r="AJ29" i="24"/>
  <c r="AI29" i="24"/>
  <c r="AH29" i="24"/>
  <c r="AG29" i="24"/>
  <c r="AF29" i="24"/>
  <c r="AE29" i="24"/>
  <c r="AK25" i="24"/>
  <c r="AJ25" i="24"/>
  <c r="AI25" i="24"/>
  <c r="AH25" i="24"/>
  <c r="AG25" i="24"/>
  <c r="AF25" i="24"/>
  <c r="AE25" i="24"/>
  <c r="AK24" i="24"/>
  <c r="AJ24" i="24"/>
  <c r="AI24" i="24"/>
  <c r="AH24" i="24"/>
  <c r="AG24" i="24"/>
  <c r="AF24" i="24"/>
  <c r="AE24" i="24"/>
  <c r="AK23" i="24"/>
  <c r="AJ23" i="24"/>
  <c r="AI23" i="24"/>
  <c r="AH23" i="24"/>
  <c r="AG23" i="24"/>
  <c r="AF23" i="24"/>
  <c r="AE23" i="24"/>
  <c r="AK22" i="24"/>
  <c r="AJ22" i="24"/>
  <c r="AI22" i="24"/>
  <c r="AH22" i="24"/>
  <c r="AG22" i="24"/>
  <c r="AF22" i="24"/>
  <c r="AE22" i="24"/>
  <c r="AK18" i="24"/>
  <c r="AJ18" i="24"/>
  <c r="AI18" i="24"/>
  <c r="AH18" i="24"/>
  <c r="AG18" i="24"/>
  <c r="AF18" i="24"/>
  <c r="AE18" i="24"/>
  <c r="AK17" i="24"/>
  <c r="AJ17" i="24"/>
  <c r="AI17" i="24"/>
  <c r="AH17" i="24"/>
  <c r="AF17" i="24"/>
  <c r="AE17" i="24"/>
  <c r="AK16" i="24"/>
  <c r="AJ16" i="24"/>
  <c r="AI16" i="24"/>
  <c r="AH16" i="24"/>
  <c r="AF16" i="24"/>
  <c r="AE16" i="24"/>
  <c r="AK15" i="24"/>
  <c r="AJ15" i="24"/>
  <c r="AI15" i="24"/>
  <c r="AH15" i="24"/>
  <c r="AF15" i="24"/>
  <c r="AE15" i="24"/>
  <c r="AF8" i="24"/>
  <c r="AG8" i="24"/>
  <c r="AH8" i="24"/>
  <c r="AI8" i="24"/>
  <c r="AJ8" i="24"/>
  <c r="AK8" i="24"/>
  <c r="AF9" i="24"/>
  <c r="AG9" i="24"/>
  <c r="AH9" i="24"/>
  <c r="AI9" i="24"/>
  <c r="AJ9" i="24"/>
  <c r="AK9" i="24"/>
  <c r="AF10" i="24"/>
  <c r="AG10" i="24"/>
  <c r="AH10" i="24"/>
  <c r="AI10" i="24"/>
  <c r="AJ10" i="24"/>
  <c r="AK10" i="24"/>
  <c r="AF11" i="24"/>
  <c r="AG11" i="24"/>
  <c r="AH11" i="24"/>
  <c r="AI11" i="24"/>
  <c r="AJ11" i="24"/>
  <c r="AK11" i="24"/>
  <c r="AE9" i="24"/>
  <c r="AE10" i="24"/>
  <c r="AE11" i="24"/>
  <c r="AE8" i="24"/>
  <c r="AE63" i="29"/>
  <c r="AD63" i="29"/>
  <c r="AC63" i="29"/>
  <c r="AB63" i="29"/>
  <c r="AA63" i="29"/>
  <c r="Z63" i="29"/>
  <c r="Y63" i="29"/>
  <c r="C31" i="29" s="1"/>
  <c r="F31" i="29" s="1"/>
  <c r="AE60" i="29"/>
  <c r="AD60" i="29"/>
  <c r="AC60" i="29"/>
  <c r="AB60" i="29"/>
  <c r="AA60" i="29"/>
  <c r="Z60" i="29"/>
  <c r="Y60" i="29"/>
  <c r="C29" i="29" s="1"/>
  <c r="F29" i="29" s="1"/>
  <c r="AE59" i="29"/>
  <c r="AD59" i="29"/>
  <c r="AC59" i="29"/>
  <c r="AB59" i="29"/>
  <c r="AA59" i="29"/>
  <c r="Z59" i="29"/>
  <c r="Y59" i="29"/>
  <c r="C28" i="29" s="1"/>
  <c r="F28" i="29" s="1"/>
  <c r="AE58" i="29"/>
  <c r="AD58" i="29"/>
  <c r="AC58" i="29"/>
  <c r="AB58" i="29"/>
  <c r="AA58" i="29"/>
  <c r="Z58" i="29"/>
  <c r="Y58" i="29"/>
  <c r="C27" i="29" s="1"/>
  <c r="F27" i="29" s="1"/>
  <c r="AE57" i="29"/>
  <c r="AD57" i="29"/>
  <c r="AC57" i="29"/>
  <c r="AB57" i="29"/>
  <c r="AA57" i="29"/>
  <c r="Z57" i="29"/>
  <c r="Y57" i="29"/>
  <c r="C26" i="29" s="1"/>
  <c r="F26" i="29" s="1"/>
  <c r="AE56" i="29"/>
  <c r="AD56" i="29"/>
  <c r="AC56" i="29"/>
  <c r="AB56" i="29"/>
  <c r="AA56" i="29"/>
  <c r="Z56" i="29"/>
  <c r="Y56" i="29"/>
  <c r="C25" i="29" s="1"/>
  <c r="F25" i="29" s="1"/>
  <c r="AE55" i="29"/>
  <c r="AD55" i="29"/>
  <c r="AC55" i="29"/>
  <c r="AB55" i="29"/>
  <c r="AA55" i="29"/>
  <c r="Z55" i="29"/>
  <c r="Y55" i="29"/>
  <c r="C24" i="29" s="1"/>
  <c r="F24" i="29" s="1"/>
  <c r="AE54" i="29"/>
  <c r="AD54" i="29"/>
  <c r="AC54" i="29"/>
  <c r="AB54" i="29"/>
  <c r="AA54" i="29"/>
  <c r="Z54" i="29"/>
  <c r="Y54" i="29"/>
  <c r="C23" i="29" s="1"/>
  <c r="F23" i="29" s="1"/>
  <c r="AE53" i="29"/>
  <c r="AD53" i="29"/>
  <c r="AC53" i="29"/>
  <c r="AB53" i="29"/>
  <c r="AA53" i="29"/>
  <c r="Z53" i="29"/>
  <c r="Y53" i="29"/>
  <c r="C22" i="29" s="1"/>
  <c r="F22" i="29" s="1"/>
  <c r="AE52" i="29"/>
  <c r="AD52" i="29"/>
  <c r="AC52" i="29"/>
  <c r="AB52" i="29"/>
  <c r="AA52" i="29"/>
  <c r="Z52" i="29"/>
  <c r="Y52" i="29"/>
  <c r="C21" i="29" s="1"/>
  <c r="F21" i="29" s="1"/>
  <c r="AE51" i="29"/>
  <c r="AD51" i="29"/>
  <c r="AC51" i="29"/>
  <c r="AB51" i="29"/>
  <c r="AA51" i="29"/>
  <c r="Z51" i="29"/>
  <c r="Y51" i="29"/>
  <c r="C20" i="29" s="1"/>
  <c r="F20" i="29" s="1"/>
  <c r="AE50" i="29"/>
  <c r="AD50" i="29"/>
  <c r="AC50" i="29"/>
  <c r="AB50" i="29"/>
  <c r="AA50" i="29"/>
  <c r="Z50" i="29"/>
  <c r="Y50" i="29"/>
  <c r="C19" i="29" s="1"/>
  <c r="F19" i="29" s="1"/>
  <c r="AE49" i="29"/>
  <c r="AD49" i="29"/>
  <c r="AC49" i="29"/>
  <c r="AB49" i="29"/>
  <c r="AA49" i="29"/>
  <c r="Z49" i="29"/>
  <c r="Y49" i="29"/>
  <c r="C18" i="29" s="1"/>
  <c r="F18" i="29" s="1"/>
  <c r="AE48" i="29"/>
  <c r="AD48" i="29"/>
  <c r="AC48" i="29"/>
  <c r="AB48" i="29"/>
  <c r="AA48" i="29"/>
  <c r="Z48" i="29"/>
  <c r="Y48" i="29"/>
  <c r="C17" i="29" s="1"/>
  <c r="F17" i="29" s="1"/>
  <c r="AE47" i="29"/>
  <c r="AD47" i="29"/>
  <c r="AC47" i="29"/>
  <c r="AB47" i="29"/>
  <c r="AA47" i="29"/>
  <c r="Z47" i="29"/>
  <c r="Y47" i="29"/>
  <c r="C16" i="29" s="1"/>
  <c r="F16" i="29" s="1"/>
  <c r="AE46" i="29"/>
  <c r="AD46" i="29"/>
  <c r="AC46" i="29"/>
  <c r="AB46" i="29"/>
  <c r="AA46" i="29"/>
  <c r="Z46" i="29"/>
  <c r="Y46" i="29"/>
  <c r="C15" i="29" s="1"/>
  <c r="F15" i="29" s="1"/>
  <c r="AE45" i="29"/>
  <c r="AD45" i="29"/>
  <c r="AC45" i="29"/>
  <c r="AB45" i="29"/>
  <c r="AA45" i="29"/>
  <c r="Z45" i="29"/>
  <c r="Y45" i="29"/>
  <c r="C14" i="29" s="1"/>
  <c r="F14" i="29" s="1"/>
  <c r="AE44" i="29"/>
  <c r="AD44" i="29"/>
  <c r="AC44" i="29"/>
  <c r="AB44" i="29"/>
  <c r="AA44" i="29"/>
  <c r="Z44" i="29"/>
  <c r="Y44" i="29"/>
  <c r="C13" i="29" s="1"/>
  <c r="F13" i="29" s="1"/>
  <c r="AE43" i="29"/>
  <c r="AD43" i="29"/>
  <c r="AC43" i="29"/>
  <c r="AB43" i="29"/>
  <c r="AA43" i="29"/>
  <c r="Z43" i="29"/>
  <c r="Y43" i="29"/>
  <c r="C12" i="29" s="1"/>
  <c r="F12" i="29" s="1"/>
  <c r="AE42" i="29"/>
  <c r="AD42" i="29"/>
  <c r="AC42" i="29"/>
  <c r="AB42" i="29"/>
  <c r="AA42" i="29"/>
  <c r="Z42" i="29"/>
  <c r="Y42" i="29"/>
  <c r="C11" i="29" s="1"/>
  <c r="F11" i="29" s="1"/>
  <c r="AE41" i="29"/>
  <c r="AD41" i="29"/>
  <c r="AC41" i="29"/>
  <c r="AB41" i="29"/>
  <c r="AA41" i="29"/>
  <c r="Z41" i="29"/>
  <c r="Y41" i="29"/>
  <c r="C10" i="29" s="1"/>
  <c r="F10" i="29" s="1"/>
  <c r="W299" i="19" l="1"/>
  <c r="V299" i="19"/>
  <c r="U299" i="19"/>
  <c r="T299" i="19"/>
  <c r="S299" i="19"/>
  <c r="R299" i="19"/>
  <c r="Q299" i="19"/>
  <c r="P299" i="19"/>
</calcChain>
</file>

<file path=xl/sharedStrings.xml><?xml version="1.0" encoding="utf-8"?>
<sst xmlns="http://schemas.openxmlformats.org/spreadsheetml/2006/main" count="6667" uniqueCount="1102">
  <si>
    <t>Kalkylblad</t>
  </si>
  <si>
    <t>Tabell (T) / Diagram (D)</t>
  </si>
  <si>
    <t>Table (T) / Figure (F)</t>
  </si>
  <si>
    <t>2008</t>
  </si>
  <si>
    <t>2009</t>
  </si>
  <si>
    <t>2010</t>
  </si>
  <si>
    <t>2011</t>
  </si>
  <si>
    <t>2012</t>
  </si>
  <si>
    <t>2013</t>
  </si>
  <si>
    <t>2014</t>
  </si>
  <si>
    <t>01</t>
  </si>
  <si>
    <t>A01-F43</t>
  </si>
  <si>
    <t>G45-T98</t>
  </si>
  <si>
    <t>OFMHIO</t>
  </si>
  <si>
    <t>PK</t>
  </si>
  <si>
    <t>03</t>
  </si>
  <si>
    <t>04</t>
  </si>
  <si>
    <t>05</t>
  </si>
  <si>
    <t>06</t>
  </si>
  <si>
    <t>07</t>
  </si>
  <si>
    <t>08</t>
  </si>
  <si>
    <t>09</t>
  </si>
  <si>
    <t>10</t>
  </si>
  <si>
    <t>12</t>
  </si>
  <si>
    <t>13</t>
  </si>
  <si>
    <t>14</t>
  </si>
  <si>
    <t>17</t>
  </si>
  <si>
    <t>18</t>
  </si>
  <si>
    <t>19</t>
  </si>
  <si>
    <t>20</t>
  </si>
  <si>
    <t>21</t>
  </si>
  <si>
    <t>22</t>
  </si>
  <si>
    <t>23</t>
  </si>
  <si>
    <t>24</t>
  </si>
  <si>
    <t>25</t>
  </si>
  <si>
    <t>Stockholm</t>
  </si>
  <si>
    <t>Kod</t>
  </si>
  <si>
    <t>Län</t>
  </si>
  <si>
    <t>Bransch (SNI 2007)</t>
  </si>
  <si>
    <t>Code</t>
  </si>
  <si>
    <t>County</t>
  </si>
  <si>
    <t>Economic activity (SNI 2007)</t>
  </si>
  <si>
    <t>Uppsala</t>
  </si>
  <si>
    <t>Södermanland</t>
  </si>
  <si>
    <t>Östergötland</t>
  </si>
  <si>
    <t>Marknadsproduktion, varor (SNI A01-F43)</t>
  </si>
  <si>
    <t>Market production of goods (SNI A01-F43)</t>
  </si>
  <si>
    <t>Marknadsproduktion, tjänster (SNI G45-T98)</t>
  </si>
  <si>
    <t>Market production of services (SNI G45-T98)</t>
  </si>
  <si>
    <t>Offentl. myndigh. samt hushållens icke-vinstdrivande org.</t>
  </si>
  <si>
    <t>Non-market production</t>
  </si>
  <si>
    <t>Privat konsumtion</t>
  </si>
  <si>
    <t>Private consumption</t>
  </si>
  <si>
    <r>
      <t xml:space="preserve">* </t>
    </r>
    <r>
      <rPr>
        <sz val="8"/>
        <rFont val="Arial"/>
        <family val="2"/>
      </rPr>
      <t xml:space="preserve">Offentliga myndigheter samt hushållens icke-vinstdrivande organisationer redovisas som en egen post och ingår ej i Marknadsproduktion, tjänster (SNI G45-T98).  </t>
    </r>
  </si>
  <si>
    <t xml:space="preserve">Non-market production is not accounted for in Market production of services (SNI G45-T98). </t>
  </si>
  <si>
    <t>1) Ej branschfördelade poster omfattar produktskatter netto.</t>
  </si>
  <si>
    <t>Ej branschfördelade poster 1)</t>
  </si>
  <si>
    <t>Not allocated by activity 1)</t>
  </si>
  <si>
    <t>Ej allokerat</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</si>
  <si>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</si>
  <si>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</si>
  <si>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</si>
  <si>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</si>
  <si>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</si>
  <si>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</si>
  <si>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</si>
  <si>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</si>
  <si>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</si>
  <si>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</si>
  <si>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</si>
  <si>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</si>
  <si>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</si>
  <si>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</si>
  <si>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</si>
  <si>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</si>
  <si>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</si>
  <si>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99</t>
  </si>
  <si>
    <t>Extra-region</t>
  </si>
  <si>
    <t xml:space="preserve">Riket </t>
  </si>
  <si>
    <t>NACE code</t>
  </si>
  <si>
    <t>SNI kod</t>
  </si>
  <si>
    <t>Total</t>
  </si>
  <si>
    <t>Greenhouse gases by region (NUTS3) and activity, Kilotonnes</t>
  </si>
  <si>
    <t>0114</t>
  </si>
  <si>
    <t>0115</t>
  </si>
  <si>
    <t>0117</t>
  </si>
  <si>
    <t>0120</t>
  </si>
  <si>
    <t>0123</t>
  </si>
  <si>
    <t>0125</t>
  </si>
  <si>
    <t>0126</t>
  </si>
  <si>
    <t>0127</t>
  </si>
  <si>
    <t>0128</t>
  </si>
  <si>
    <t>0136</t>
  </si>
  <si>
    <t>0138</t>
  </si>
  <si>
    <t>0139</t>
  </si>
  <si>
    <t>0140</t>
  </si>
  <si>
    <t>0160</t>
  </si>
  <si>
    <t>0162</t>
  </si>
  <si>
    <t>0163</t>
  </si>
  <si>
    <t>0180</t>
  </si>
  <si>
    <t>0181</t>
  </si>
  <si>
    <t>0182</t>
  </si>
  <si>
    <t>0183</t>
  </si>
  <si>
    <t>0184</t>
  </si>
  <si>
    <t>0186</t>
  </si>
  <si>
    <t>0187</t>
  </si>
  <si>
    <t>0188</t>
  </si>
  <si>
    <t>0191</t>
  </si>
  <si>
    <t>0192</t>
  </si>
  <si>
    <t>0305</t>
  </si>
  <si>
    <t>0319</t>
  </si>
  <si>
    <t>0330</t>
  </si>
  <si>
    <t>0331</t>
  </si>
  <si>
    <t>0360</t>
  </si>
  <si>
    <t>0380</t>
  </si>
  <si>
    <t>0381</t>
  </si>
  <si>
    <t>0382</t>
  </si>
  <si>
    <t>0428</t>
  </si>
  <si>
    <t>0461</t>
  </si>
  <si>
    <t>0480</t>
  </si>
  <si>
    <t>0481</t>
  </si>
  <si>
    <t>0482</t>
  </si>
  <si>
    <t>0483</t>
  </si>
  <si>
    <t>0484</t>
  </si>
  <si>
    <t>0486</t>
  </si>
  <si>
    <t>0488</t>
  </si>
  <si>
    <t>0509</t>
  </si>
  <si>
    <t>0512</t>
  </si>
  <si>
    <t>0513</t>
  </si>
  <si>
    <t>0560</t>
  </si>
  <si>
    <t>0561</t>
  </si>
  <si>
    <t>0562</t>
  </si>
  <si>
    <t>0563</t>
  </si>
  <si>
    <t>0580</t>
  </si>
  <si>
    <t>0581</t>
  </si>
  <si>
    <t>0582</t>
  </si>
  <si>
    <t>0583</t>
  </si>
  <si>
    <t>0584</t>
  </si>
  <si>
    <t>0586</t>
  </si>
  <si>
    <t>0604</t>
  </si>
  <si>
    <t>0617</t>
  </si>
  <si>
    <t>0642</t>
  </si>
  <si>
    <t>0643</t>
  </si>
  <si>
    <t>0662</t>
  </si>
  <si>
    <t>0665</t>
  </si>
  <si>
    <t>0680</t>
  </si>
  <si>
    <t>0682</t>
  </si>
  <si>
    <t>0683</t>
  </si>
  <si>
    <t>0684</t>
  </si>
  <si>
    <t>0685</t>
  </si>
  <si>
    <t>0686</t>
  </si>
  <si>
    <t>0687</t>
  </si>
  <si>
    <t>0760</t>
  </si>
  <si>
    <t>0761</t>
  </si>
  <si>
    <t>0763</t>
  </si>
  <si>
    <t>0764</t>
  </si>
  <si>
    <t>0765</t>
  </si>
  <si>
    <t>0767</t>
  </si>
  <si>
    <t>0780</t>
  </si>
  <si>
    <t>0781</t>
  </si>
  <si>
    <t>0821</t>
  </si>
  <si>
    <t>0834</t>
  </si>
  <si>
    <t>0840</t>
  </si>
  <si>
    <t>0860</t>
  </si>
  <si>
    <t>0861</t>
  </si>
  <si>
    <t>0862</t>
  </si>
  <si>
    <t>0880</t>
  </si>
  <si>
    <t>0881</t>
  </si>
  <si>
    <t>0882</t>
  </si>
  <si>
    <t>0883</t>
  </si>
  <si>
    <t>0884</t>
  </si>
  <si>
    <t>0885</t>
  </si>
  <si>
    <t>0980</t>
  </si>
  <si>
    <t>1060</t>
  </si>
  <si>
    <t>1080</t>
  </si>
  <si>
    <t>1081</t>
  </si>
  <si>
    <t>1082</t>
  </si>
  <si>
    <t>1083</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</si>
  <si>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</si>
  <si>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</si>
  <si>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</si>
  <si>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</si>
  <si>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</si>
  <si>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</si>
  <si>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</si>
  <si>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</si>
  <si>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</si>
  <si>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</si>
  <si>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</si>
  <si>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</si>
  <si>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</si>
  <si>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</si>
  <si>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</si>
  <si>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</si>
  <si>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</si>
  <si>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</si>
  <si>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</si>
  <si>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</si>
  <si>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</si>
  <si>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</si>
  <si>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</si>
  <si>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</si>
  <si>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</si>
  <si>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</si>
  <si>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</si>
  <si>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</si>
  <si>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</si>
  <si>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</si>
  <si>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</si>
  <si>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</si>
  <si>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</si>
  <si>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</si>
  <si>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</si>
  <si>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</si>
  <si>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</si>
  <si>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</si>
  <si>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</si>
  <si>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</si>
  <si>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</si>
  <si>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</si>
  <si>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</si>
  <si>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</si>
  <si>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</si>
  <si>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</si>
  <si>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</si>
  <si>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</si>
  <si>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</si>
  <si>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</si>
  <si>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</si>
  <si>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</si>
  <si>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</si>
  <si>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</si>
  <si>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</si>
  <si>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</si>
  <si>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</si>
  <si>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</si>
  <si>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</si>
  <si>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</si>
  <si>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</si>
  <si>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</si>
  <si>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</si>
  <si>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</si>
  <si>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</si>
  <si>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</si>
  <si>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</si>
  <si>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</si>
  <si>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</si>
  <si>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</si>
  <si>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1481</t>
  </si>
  <si>
    <t>1482</t>
  </si>
  <si>
    <t>1484</t>
  </si>
  <si>
    <t>1485</t>
  </si>
  <si>
    <t>1486</t>
  </si>
  <si>
    <t>1487</t>
  </si>
  <si>
    <t>1488</t>
  </si>
  <si>
    <t>1489</t>
  </si>
  <si>
    <t>1490</t>
  </si>
  <si>
    <t>1491</t>
  </si>
  <si>
    <t>1492</t>
  </si>
  <si>
    <t>1493</t>
  </si>
  <si>
    <t>1494</t>
  </si>
  <si>
    <t>1495</t>
  </si>
  <si>
    <t>1496</t>
  </si>
  <si>
    <t>1497</t>
  </si>
  <si>
    <t>1498</t>
  </si>
  <si>
    <t>1499</t>
  </si>
  <si>
    <t>1715</t>
  </si>
  <si>
    <t>1730</t>
  </si>
  <si>
    <t>1737</t>
  </si>
  <si>
    <t>1760</t>
  </si>
  <si>
    <t>1761</t>
  </si>
  <si>
    <t>1762</t>
  </si>
  <si>
    <t>1763</t>
  </si>
  <si>
    <t>1764</t>
  </si>
  <si>
    <t>1765</t>
  </si>
  <si>
    <t>1766</t>
  </si>
  <si>
    <t>1780</t>
  </si>
  <si>
    <t>1781</t>
  </si>
  <si>
    <t>1782</t>
  </si>
  <si>
    <t>1783</t>
  </si>
  <si>
    <t>1784</t>
  </si>
  <si>
    <t>1785</t>
  </si>
  <si>
    <t>1814</t>
  </si>
  <si>
    <t>1860</t>
  </si>
  <si>
    <t>1861</t>
  </si>
  <si>
    <t>1862</t>
  </si>
  <si>
    <t>1863</t>
  </si>
  <si>
    <t>1864</t>
  </si>
  <si>
    <t>1880</t>
  </si>
  <si>
    <t>1881</t>
  </si>
  <si>
    <t>1882</t>
  </si>
  <si>
    <t>1883</t>
  </si>
  <si>
    <t>1884</t>
  </si>
  <si>
    <t>1885</t>
  </si>
  <si>
    <t>1904</t>
  </si>
  <si>
    <t>1907</t>
  </si>
  <si>
    <t>1960</t>
  </si>
  <si>
    <t>1961</t>
  </si>
  <si>
    <t>1962</t>
  </si>
  <si>
    <t>1980</t>
  </si>
  <si>
    <t>1981</t>
  </si>
  <si>
    <t>1982</t>
  </si>
  <si>
    <t>1983</t>
  </si>
  <si>
    <t>1984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</si>
  <si>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</si>
  <si>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</si>
  <si>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</si>
  <si>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</si>
  <si>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</si>
  <si>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</si>
  <si>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</si>
  <si>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</si>
  <si>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</si>
  <si>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</si>
  <si>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</si>
  <si>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</si>
  <si>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</si>
  <si>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</si>
  <si>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</si>
  <si>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</si>
  <si>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</si>
  <si>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</si>
  <si>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</si>
  <si>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</si>
  <si>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</si>
  <si>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</si>
  <si>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</si>
  <si>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</si>
  <si>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</si>
  <si>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</si>
  <si>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</si>
  <si>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</si>
  <si>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</si>
  <si>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</si>
  <si>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</si>
  <si>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</si>
  <si>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</si>
  <si>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</si>
  <si>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</si>
  <si>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</si>
  <si>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</si>
  <si>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</si>
  <si>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</si>
  <si>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</si>
  <si>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</si>
  <si>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</si>
  <si>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</si>
  <si>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</si>
  <si>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</si>
  <si>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</si>
  <si>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</si>
  <si>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</si>
  <si>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</si>
  <si>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</si>
  <si>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</si>
  <si>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</si>
  <si>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</si>
  <si>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</si>
  <si>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</si>
  <si>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</si>
  <si>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</si>
  <si>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</si>
  <si>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</si>
  <si>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</si>
  <si>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</si>
  <si>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</si>
  <si>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</si>
  <si>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</si>
  <si>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</si>
  <si>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</si>
  <si>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</si>
  <si>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</si>
  <si>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</si>
  <si>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Totalsumma</t>
  </si>
  <si>
    <t>Kommunkod</t>
  </si>
  <si>
    <t xml:space="preserve"> Upplands Väsby</t>
  </si>
  <si>
    <t xml:space="preserve"> Vallentuna</t>
  </si>
  <si>
    <t xml:space="preserve"> Österåker</t>
  </si>
  <si>
    <t xml:space="preserve"> Värmdö</t>
  </si>
  <si>
    <t xml:space="preserve"> Järfälla</t>
  </si>
  <si>
    <t xml:space="preserve"> Ekerö</t>
  </si>
  <si>
    <t xml:space="preserve"> Huddinge</t>
  </si>
  <si>
    <t xml:space="preserve"> Botkyrka</t>
  </si>
  <si>
    <t xml:space="preserve"> Salem</t>
  </si>
  <si>
    <t xml:space="preserve"> Haninge</t>
  </si>
  <si>
    <t xml:space="preserve"> Tyresö</t>
  </si>
  <si>
    <t xml:space="preserve"> Upplands-Bro</t>
  </si>
  <si>
    <t xml:space="preserve"> Nykvarn</t>
  </si>
  <si>
    <t xml:space="preserve"> Täby</t>
  </si>
  <si>
    <t xml:space="preserve"> Danderyd</t>
  </si>
  <si>
    <t xml:space="preserve"> Sollentuna</t>
  </si>
  <si>
    <t xml:space="preserve"> Stockholm</t>
  </si>
  <si>
    <t xml:space="preserve"> Södertälje</t>
  </si>
  <si>
    <t xml:space="preserve"> Nacka</t>
  </si>
  <si>
    <t xml:space="preserve"> Sundbyberg</t>
  </si>
  <si>
    <t xml:space="preserve"> Solna</t>
  </si>
  <si>
    <t xml:space="preserve"> Lidingö</t>
  </si>
  <si>
    <t xml:space="preserve"> Vaxholm</t>
  </si>
  <si>
    <t xml:space="preserve"> Norrtälje</t>
  </si>
  <si>
    <t xml:space="preserve"> Sigtuna</t>
  </si>
  <si>
    <t xml:space="preserve"> Nynäshamn</t>
  </si>
  <si>
    <t xml:space="preserve"> Håbo</t>
  </si>
  <si>
    <t xml:space="preserve"> Älvkarleby</t>
  </si>
  <si>
    <t xml:space="preserve"> Knivsta</t>
  </si>
  <si>
    <t xml:space="preserve"> Heby</t>
  </si>
  <si>
    <t xml:space="preserve"> Tierp</t>
  </si>
  <si>
    <t xml:space="preserve"> Uppsala</t>
  </si>
  <si>
    <t xml:space="preserve"> Enköping</t>
  </si>
  <si>
    <t xml:space="preserve"> Östhammar</t>
  </si>
  <si>
    <t xml:space="preserve"> Vingåker</t>
  </si>
  <si>
    <t xml:space="preserve"> Gnesta</t>
  </si>
  <si>
    <t xml:space="preserve"> Nyköping</t>
  </si>
  <si>
    <t xml:space="preserve"> Oxelösund</t>
  </si>
  <si>
    <t xml:space="preserve"> Flen</t>
  </si>
  <si>
    <t xml:space="preserve"> Katrineholm</t>
  </si>
  <si>
    <t xml:space="preserve"> Eskilstuna</t>
  </si>
  <si>
    <t xml:space="preserve"> Strängnäs</t>
  </si>
  <si>
    <t xml:space="preserve"> Trosa</t>
  </si>
  <si>
    <t xml:space="preserve"> Ödeshög</t>
  </si>
  <si>
    <t xml:space="preserve"> Ydre</t>
  </si>
  <si>
    <t xml:space="preserve"> Kinda</t>
  </si>
  <si>
    <t xml:space="preserve"> Boxholm</t>
  </si>
  <si>
    <t xml:space="preserve"> Åtvidaberg</t>
  </si>
  <si>
    <t xml:space="preserve"> Finspång</t>
  </si>
  <si>
    <t xml:space="preserve"> Valdemarsvik</t>
  </si>
  <si>
    <t xml:space="preserve"> Linköping</t>
  </si>
  <si>
    <t xml:space="preserve"> Norrköping</t>
  </si>
  <si>
    <t xml:space="preserve"> Söderköping</t>
  </si>
  <si>
    <t xml:space="preserve"> Motala</t>
  </si>
  <si>
    <t xml:space="preserve"> Vadstena</t>
  </si>
  <si>
    <t xml:space="preserve"> Mjölby</t>
  </si>
  <si>
    <t xml:space="preserve"> Aneby</t>
  </si>
  <si>
    <t xml:space="preserve"> Gnosjö</t>
  </si>
  <si>
    <t xml:space="preserve"> Mullsjö</t>
  </si>
  <si>
    <t xml:space="preserve"> Habo</t>
  </si>
  <si>
    <t xml:space="preserve"> Gislaved</t>
  </si>
  <si>
    <t xml:space="preserve"> Vaggeryd</t>
  </si>
  <si>
    <t xml:space="preserve"> Jönköping</t>
  </si>
  <si>
    <t xml:space="preserve"> Nässjö</t>
  </si>
  <si>
    <t xml:space="preserve"> Värnamo</t>
  </si>
  <si>
    <t xml:space="preserve"> Sävsjö</t>
  </si>
  <si>
    <t xml:space="preserve"> Vetlanda</t>
  </si>
  <si>
    <t xml:space="preserve"> Eksjö</t>
  </si>
  <si>
    <t xml:space="preserve"> Tranås</t>
  </si>
  <si>
    <t xml:space="preserve"> Uppvidinge</t>
  </si>
  <si>
    <t xml:space="preserve"> Lessebo</t>
  </si>
  <si>
    <t xml:space="preserve"> Tingsryd</t>
  </si>
  <si>
    <t xml:space="preserve"> Alvesta</t>
  </si>
  <si>
    <t xml:space="preserve"> Älmhult</t>
  </si>
  <si>
    <t xml:space="preserve"> Markaryd</t>
  </si>
  <si>
    <t xml:space="preserve"> Växjö</t>
  </si>
  <si>
    <t xml:space="preserve"> Ljungby</t>
  </si>
  <si>
    <t xml:space="preserve"> Högsby</t>
  </si>
  <si>
    <t xml:space="preserve"> Torsås</t>
  </si>
  <si>
    <t xml:space="preserve"> Mörbylånga</t>
  </si>
  <si>
    <t xml:space="preserve"> Hultsfred</t>
  </si>
  <si>
    <t xml:space="preserve"> Mönsterås</t>
  </si>
  <si>
    <t xml:space="preserve"> Emmaboda</t>
  </si>
  <si>
    <t xml:space="preserve"> Kalmar</t>
  </si>
  <si>
    <t xml:space="preserve"> Nybro</t>
  </si>
  <si>
    <t xml:space="preserve"> Oskarshamn</t>
  </si>
  <si>
    <t xml:space="preserve"> Västervik</t>
  </si>
  <si>
    <t xml:space="preserve"> Vimmerby</t>
  </si>
  <si>
    <t xml:space="preserve"> Borgholm</t>
  </si>
  <si>
    <t xml:space="preserve"> Gotland</t>
  </si>
  <si>
    <t xml:space="preserve"> Olofström</t>
  </si>
  <si>
    <t xml:space="preserve"> Karlskrona</t>
  </si>
  <si>
    <t xml:space="preserve"> Ronneby</t>
  </si>
  <si>
    <t xml:space="preserve"> Karlshamn</t>
  </si>
  <si>
    <t xml:space="preserve"> Sölvesborg</t>
  </si>
  <si>
    <t xml:space="preserve"> Svalöv</t>
  </si>
  <si>
    <t xml:space="preserve"> Staffanstorp</t>
  </si>
  <si>
    <t xml:space="preserve"> Burlöv</t>
  </si>
  <si>
    <t xml:space="preserve"> Vellinge</t>
  </si>
  <si>
    <t xml:space="preserve"> Östra Göinge</t>
  </si>
  <si>
    <t xml:space="preserve"> Örkelljunga</t>
  </si>
  <si>
    <t xml:space="preserve"> Bjuv</t>
  </si>
  <si>
    <t xml:space="preserve"> Kävlinge</t>
  </si>
  <si>
    <t xml:space="preserve"> Lomma</t>
  </si>
  <si>
    <t xml:space="preserve"> Svedala</t>
  </si>
  <si>
    <t xml:space="preserve"> Skurup</t>
  </si>
  <si>
    <t xml:space="preserve"> Sjöbo</t>
  </si>
  <si>
    <t xml:space="preserve"> Hörby</t>
  </si>
  <si>
    <t xml:space="preserve"> Höör</t>
  </si>
  <si>
    <t xml:space="preserve"> Tomelilla</t>
  </si>
  <si>
    <t xml:space="preserve"> Bromölla</t>
  </si>
  <si>
    <t xml:space="preserve"> Osby</t>
  </si>
  <si>
    <t xml:space="preserve"> Perstorp</t>
  </si>
  <si>
    <t xml:space="preserve"> Klippan</t>
  </si>
  <si>
    <t xml:space="preserve"> Åstorp</t>
  </si>
  <si>
    <t xml:space="preserve"> Båstad</t>
  </si>
  <si>
    <t xml:space="preserve"> Malmö</t>
  </si>
  <si>
    <t xml:space="preserve"> Lund</t>
  </si>
  <si>
    <t xml:space="preserve"> Landskrona</t>
  </si>
  <si>
    <t xml:space="preserve"> Helsingborg</t>
  </si>
  <si>
    <t xml:space="preserve"> Höganäs</t>
  </si>
  <si>
    <t xml:space="preserve"> Eslöv</t>
  </si>
  <si>
    <t xml:space="preserve"> Ystad</t>
  </si>
  <si>
    <t xml:space="preserve"> Trelleborg</t>
  </si>
  <si>
    <t xml:space="preserve"> Kristianstad</t>
  </si>
  <si>
    <t xml:space="preserve"> Simrishamn</t>
  </si>
  <si>
    <t xml:space="preserve"> Ängelholm</t>
  </si>
  <si>
    <t xml:space="preserve"> Hässleholm</t>
  </si>
  <si>
    <t xml:space="preserve"> Hylte</t>
  </si>
  <si>
    <t xml:space="preserve"> Halmstad</t>
  </si>
  <si>
    <t xml:space="preserve"> Laholm</t>
  </si>
  <si>
    <t xml:space="preserve"> Falkenberg</t>
  </si>
  <si>
    <t xml:space="preserve"> Varberg</t>
  </si>
  <si>
    <t xml:space="preserve"> Kungsbacka</t>
  </si>
  <si>
    <t xml:space="preserve"> Härryda</t>
  </si>
  <si>
    <t xml:space="preserve"> Partille</t>
  </si>
  <si>
    <t xml:space="preserve"> Öckerö</t>
  </si>
  <si>
    <t xml:space="preserve"> Stenungsund</t>
  </si>
  <si>
    <t xml:space="preserve"> Tjörn</t>
  </si>
  <si>
    <t xml:space="preserve"> Orust</t>
  </si>
  <si>
    <t xml:space="preserve"> Sotenäs</t>
  </si>
  <si>
    <t xml:space="preserve"> Munkedal</t>
  </si>
  <si>
    <t xml:space="preserve"> Tanum</t>
  </si>
  <si>
    <t xml:space="preserve"> Dals-Ed</t>
  </si>
  <si>
    <t xml:space="preserve"> Färgelanda</t>
  </si>
  <si>
    <t xml:space="preserve"> Ale</t>
  </si>
  <si>
    <t xml:space="preserve"> Lerum</t>
  </si>
  <si>
    <t xml:space="preserve"> Vårgårda</t>
  </si>
  <si>
    <t xml:space="preserve"> Bollebygd</t>
  </si>
  <si>
    <t xml:space="preserve"> Grästorp</t>
  </si>
  <si>
    <t xml:space="preserve"> Essunga</t>
  </si>
  <si>
    <t xml:space="preserve"> Karlsborg</t>
  </si>
  <si>
    <t xml:space="preserve"> Gullspång</t>
  </si>
  <si>
    <t xml:space="preserve"> Tranemo</t>
  </si>
  <si>
    <t xml:space="preserve"> Bengtsfors</t>
  </si>
  <si>
    <t xml:space="preserve"> Mellerud</t>
  </si>
  <si>
    <t xml:space="preserve"> Lilla Edet</t>
  </si>
  <si>
    <t xml:space="preserve"> Mark</t>
  </si>
  <si>
    <t xml:space="preserve"> Svenljunga</t>
  </si>
  <si>
    <t xml:space="preserve"> Herrljunga</t>
  </si>
  <si>
    <t xml:space="preserve"> Vara</t>
  </si>
  <si>
    <t xml:space="preserve"> Götene</t>
  </si>
  <si>
    <t xml:space="preserve"> Tibro</t>
  </si>
  <si>
    <t xml:space="preserve"> Töreboda</t>
  </si>
  <si>
    <t xml:space="preserve"> Göteborg</t>
  </si>
  <si>
    <t xml:space="preserve"> Mölndal</t>
  </si>
  <si>
    <t xml:space="preserve"> Kungälv</t>
  </si>
  <si>
    <t xml:space="preserve"> Lysekil</t>
  </si>
  <si>
    <t xml:space="preserve"> Uddevalla</t>
  </si>
  <si>
    <t xml:space="preserve"> Strömstad</t>
  </si>
  <si>
    <t xml:space="preserve"> Vänersborg</t>
  </si>
  <si>
    <t xml:space="preserve"> Trollhättan</t>
  </si>
  <si>
    <t xml:space="preserve"> Alingsås</t>
  </si>
  <si>
    <t xml:space="preserve"> Borås</t>
  </si>
  <si>
    <t xml:space="preserve"> Ulricehamn</t>
  </si>
  <si>
    <t xml:space="preserve"> Åmål</t>
  </si>
  <si>
    <t xml:space="preserve"> Mariestad</t>
  </si>
  <si>
    <t xml:space="preserve"> Lidköping</t>
  </si>
  <si>
    <t xml:space="preserve"> Skara</t>
  </si>
  <si>
    <t xml:space="preserve"> Skövde</t>
  </si>
  <si>
    <t xml:space="preserve"> Hjo</t>
  </si>
  <si>
    <t xml:space="preserve"> Tidaholm</t>
  </si>
  <si>
    <t xml:space="preserve"> Falköping</t>
  </si>
  <si>
    <t xml:space="preserve"> Kil</t>
  </si>
  <si>
    <t xml:space="preserve"> Eda</t>
  </si>
  <si>
    <t xml:space="preserve"> Torsby</t>
  </si>
  <si>
    <t xml:space="preserve"> Storfors</t>
  </si>
  <si>
    <t xml:space="preserve"> Hammarö</t>
  </si>
  <si>
    <t xml:space="preserve"> Munkfors</t>
  </si>
  <si>
    <t xml:space="preserve"> Forshaga</t>
  </si>
  <si>
    <t xml:space="preserve"> Grums</t>
  </si>
  <si>
    <t xml:space="preserve"> Årjäng</t>
  </si>
  <si>
    <t xml:space="preserve"> Sunne</t>
  </si>
  <si>
    <t xml:space="preserve"> Karlstad</t>
  </si>
  <si>
    <t xml:space="preserve"> Kristinehamn</t>
  </si>
  <si>
    <t xml:space="preserve"> Filipstad</t>
  </si>
  <si>
    <t xml:space="preserve"> Hagfors</t>
  </si>
  <si>
    <t xml:space="preserve"> Arvika</t>
  </si>
  <si>
    <t xml:space="preserve"> Säffle</t>
  </si>
  <si>
    <t xml:space="preserve"> Lekeberg</t>
  </si>
  <si>
    <t xml:space="preserve"> Laxå</t>
  </si>
  <si>
    <t xml:space="preserve"> Hallsberg</t>
  </si>
  <si>
    <t xml:space="preserve"> Degerfors</t>
  </si>
  <si>
    <t xml:space="preserve"> Hällefors</t>
  </si>
  <si>
    <t xml:space="preserve"> Ljusnarsberg</t>
  </si>
  <si>
    <t xml:space="preserve"> Örebro</t>
  </si>
  <si>
    <t xml:space="preserve"> Kumla</t>
  </si>
  <si>
    <t xml:space="preserve"> Askersund</t>
  </si>
  <si>
    <t xml:space="preserve"> Karlskoga</t>
  </si>
  <si>
    <t xml:space="preserve"> Nora</t>
  </si>
  <si>
    <t xml:space="preserve"> Lindesberg</t>
  </si>
  <si>
    <t xml:space="preserve"> Skinnskatteberg</t>
  </si>
  <si>
    <t xml:space="preserve"> Surahammar</t>
  </si>
  <si>
    <t xml:space="preserve"> Kungsör</t>
  </si>
  <si>
    <t xml:space="preserve"> Hallstahammar</t>
  </si>
  <si>
    <t xml:space="preserve"> Norberg</t>
  </si>
  <si>
    <t xml:space="preserve"> Västerås</t>
  </si>
  <si>
    <t xml:space="preserve"> Sala</t>
  </si>
  <si>
    <t xml:space="preserve"> Fagersta</t>
  </si>
  <si>
    <t xml:space="preserve"> Köping</t>
  </si>
  <si>
    <t xml:space="preserve"> Arboga</t>
  </si>
  <si>
    <t xml:space="preserve"> Vansbro</t>
  </si>
  <si>
    <t xml:space="preserve"> Malung-Sälen</t>
  </si>
  <si>
    <t xml:space="preserve"> Gagnef</t>
  </si>
  <si>
    <t xml:space="preserve"> Leksand</t>
  </si>
  <si>
    <t xml:space="preserve"> Rättvik</t>
  </si>
  <si>
    <t xml:space="preserve"> Orsa</t>
  </si>
  <si>
    <t xml:space="preserve"> Älvdalen</t>
  </si>
  <si>
    <t xml:space="preserve"> Smedjebacken</t>
  </si>
  <si>
    <t xml:space="preserve"> Mora</t>
  </si>
  <si>
    <t xml:space="preserve"> Falun</t>
  </si>
  <si>
    <t xml:space="preserve"> Borlänge</t>
  </si>
  <si>
    <t xml:space="preserve"> Säter</t>
  </si>
  <si>
    <t xml:space="preserve"> Hedemora</t>
  </si>
  <si>
    <t xml:space="preserve"> Avesta</t>
  </si>
  <si>
    <t xml:space="preserve"> Ludvika</t>
  </si>
  <si>
    <t xml:space="preserve"> Ockelbo</t>
  </si>
  <si>
    <t xml:space="preserve"> Hofors</t>
  </si>
  <si>
    <t xml:space="preserve"> Ovanåker</t>
  </si>
  <si>
    <t xml:space="preserve"> Nordanstig</t>
  </si>
  <si>
    <t xml:space="preserve"> Ljusdal</t>
  </si>
  <si>
    <t xml:space="preserve"> Gävle</t>
  </si>
  <si>
    <t xml:space="preserve"> Sandviken</t>
  </si>
  <si>
    <t xml:space="preserve"> Söderhamn</t>
  </si>
  <si>
    <t xml:space="preserve"> Bollnäs</t>
  </si>
  <si>
    <t xml:space="preserve"> Hudiksvall</t>
  </si>
  <si>
    <t xml:space="preserve"> Ånge</t>
  </si>
  <si>
    <t xml:space="preserve"> Timrå</t>
  </si>
  <si>
    <t xml:space="preserve"> Härnösand</t>
  </si>
  <si>
    <t xml:space="preserve"> Sundsvall</t>
  </si>
  <si>
    <t xml:space="preserve"> Kramfors</t>
  </si>
  <si>
    <t xml:space="preserve"> Sollefteå</t>
  </si>
  <si>
    <t xml:space="preserve"> Örnsköldsvik</t>
  </si>
  <si>
    <t xml:space="preserve"> Ragunda</t>
  </si>
  <si>
    <t xml:space="preserve"> Bräcke</t>
  </si>
  <si>
    <t xml:space="preserve"> Krokom</t>
  </si>
  <si>
    <t xml:space="preserve"> Strömsund</t>
  </si>
  <si>
    <t xml:space="preserve"> Åre</t>
  </si>
  <si>
    <t xml:space="preserve"> Berg</t>
  </si>
  <si>
    <t xml:space="preserve"> Härjedalen</t>
  </si>
  <si>
    <t xml:space="preserve"> Östersund</t>
  </si>
  <si>
    <t xml:space="preserve"> Nordmaling</t>
  </si>
  <si>
    <t xml:space="preserve"> Bjurholm</t>
  </si>
  <si>
    <t xml:space="preserve"> Vindeln</t>
  </si>
  <si>
    <t xml:space="preserve"> Robertsfors</t>
  </si>
  <si>
    <t xml:space="preserve"> Norsjö</t>
  </si>
  <si>
    <t xml:space="preserve"> Malå</t>
  </si>
  <si>
    <t xml:space="preserve"> Storuman</t>
  </si>
  <si>
    <t xml:space="preserve"> Sorsele</t>
  </si>
  <si>
    <t xml:space="preserve"> Dorotea</t>
  </si>
  <si>
    <t xml:space="preserve"> Vännäs</t>
  </si>
  <si>
    <t xml:space="preserve"> Vilhelmina</t>
  </si>
  <si>
    <t xml:space="preserve"> Åsele</t>
  </si>
  <si>
    <t xml:space="preserve"> Umeå</t>
  </si>
  <si>
    <t xml:space="preserve"> Lycksele</t>
  </si>
  <si>
    <t xml:space="preserve"> Skellefteå</t>
  </si>
  <si>
    <t xml:space="preserve"> Arvidsjaur</t>
  </si>
  <si>
    <t xml:space="preserve"> Arjeplog</t>
  </si>
  <si>
    <t xml:space="preserve"> Jokkmokk</t>
  </si>
  <si>
    <t xml:space="preserve"> Överkalix</t>
  </si>
  <si>
    <t xml:space="preserve"> Kalix</t>
  </si>
  <si>
    <t xml:space="preserve"> Övertorneå</t>
  </si>
  <si>
    <t xml:space="preserve"> Pajala</t>
  </si>
  <si>
    <t xml:space="preserve"> Gällivare</t>
  </si>
  <si>
    <t xml:space="preserve"> Älvsbyn</t>
  </si>
  <si>
    <t xml:space="preserve"> Luleå</t>
  </si>
  <si>
    <t xml:space="preserve"> Piteå</t>
  </si>
  <si>
    <t xml:space="preserve"> Boden</t>
  </si>
  <si>
    <t xml:space="preserve"> Haparanda</t>
  </si>
  <si>
    <t xml:space="preserve"> Kiruna</t>
  </si>
  <si>
    <t>Kommunnamn</t>
  </si>
  <si>
    <t>Municipality</t>
  </si>
  <si>
    <t>SE11</t>
  </si>
  <si>
    <t>SE12</t>
  </si>
  <si>
    <t>SE21</t>
  </si>
  <si>
    <t>SE22</t>
  </si>
  <si>
    <t>SE23</t>
  </si>
  <si>
    <t>SE31</t>
  </si>
  <si>
    <t>SE32</t>
  </si>
  <si>
    <t>SE33</t>
  </si>
  <si>
    <t>9900 Extra region</t>
  </si>
  <si>
    <t>9900</t>
  </si>
  <si>
    <t>Riket</t>
  </si>
  <si>
    <t>..</t>
  </si>
  <si>
    <t>Genomsnitt alla branscher</t>
  </si>
  <si>
    <t>Bruttoregionprodukt per län och bransch, löpande priser, 
miljoner kr *</t>
  </si>
  <si>
    <t>Regional Gross Domestic Product by region (NUTS 3) and activity, 
current prices, SEK millions</t>
  </si>
  <si>
    <t>Antal sysselsatta per län och bransch, 
tusen personer *</t>
  </si>
  <si>
    <t>Average number of employed by region (NUTS 3) and activity, 
thousand persons</t>
  </si>
  <si>
    <t>Greenhouse gases by region (NUTS3) and activity, 
Kilotonnes carbon dioxide equivalents</t>
  </si>
  <si>
    <t>Greenhouse gases by municipality, Kilotonnes carbon dioxide equivalents</t>
  </si>
  <si>
    <t>Genomsnitt för riket</t>
  </si>
  <si>
    <t>Folkmängden i Sveriges kommuner</t>
  </si>
  <si>
    <t>Greenhouse gases by municipality, 
Kilotonnes carbon dioxide equivalents</t>
  </si>
  <si>
    <t>Källa:</t>
  </si>
  <si>
    <t>Miljöräkenskaperna, Statistiska centralbyrån (SCB)</t>
  </si>
  <si>
    <t>Telefon: 010-479 46 06</t>
  </si>
  <si>
    <t>Andel sysselsatta*</t>
  </si>
  <si>
    <t>Kontakt:</t>
  </si>
  <si>
    <t>Worksheet</t>
  </si>
  <si>
    <t>Emissions of Greenhouse gases, Gross Regional Product and employment, by industry (NACE rev 2) and county (T)</t>
  </si>
  <si>
    <t>Senaste 
uppdatering:</t>
  </si>
  <si>
    <t>Tillbaka till innehåll - Back to content</t>
  </si>
  <si>
    <t>Utsläpp av växthusgaser, bruttoregionprodukt och sysselsättning, per bransch (SNI 2007) och län (T)</t>
  </si>
  <si>
    <t>Utsläpp av växthusgaser per bruttoregionprodukt, per bransch (SNI2007) och län (T)(D)</t>
  </si>
  <si>
    <t>Emissions of Greenhouse gases per Gross Regional Product, by industry (NACE rev 2) and county (T)(F)</t>
  </si>
  <si>
    <t>Emission intensity: greenhouse gas emissions per regional gross domestic product, by industry (NACE rev 2) and county. Tonne carbon dioxide equivalents per million SEK.</t>
  </si>
  <si>
    <t>Utsläppsintensitet: utsläpp av växthusgaser per bruttoregionprodukt, per bransch (SNI2007) och län. Ton koldioxidekvivalenter per miljoner kronor.</t>
  </si>
  <si>
    <t>Utsläpp av växthusgaser per sysselsatt, per bransch (SNI 2007) och län (T)(D)</t>
  </si>
  <si>
    <t>Utsläppsintensitet: utsläpp av växthusgaser per sysselsatt, per bransch (SNI2007) och län. Ton koldioxidekvivalenter per sysselsatt.</t>
  </si>
  <si>
    <t>Emission intensity: greenhouse gas emissions per employee, by industry (NACE rev 2) and county (NUTS3). Tonne carbon dioxide equivalents per employee.</t>
  </si>
  <si>
    <t>Emissions of Greenhouse gases per employment, by industry (NACE rev 2) and county (NUTS 3) (T)(F)</t>
  </si>
  <si>
    <t>Växthusgaser per kommun, tusen ton koldioxidekvivalenter</t>
  </si>
  <si>
    <t>Växthusgaser per kommun, 
tusen ton koldioxidekvivalenter</t>
  </si>
  <si>
    <t>Bruttoregionprodukt per län, löpande priser, miljoner kr *</t>
  </si>
  <si>
    <t>Regional Gross Domestic Product by county (NUTS 3), current prices, million SEK</t>
  </si>
  <si>
    <t>Utsläpp av växthusgaser per län, tusen ton koldioxidekvivalenter</t>
  </si>
  <si>
    <t>Emissions of greenhouse gases by county (NUTS3), Kilotonnes carbon dioxide equivalents</t>
  </si>
  <si>
    <t>Emission intensity: greenhouse gas emissions by GRP by county (NUTS3). Tonnes carbon dioxide equivalents per million SEK</t>
  </si>
  <si>
    <t>Ton koldioxidekvivalenter per miljoner kronor</t>
  </si>
  <si>
    <t>Tonnes carbon dioxide equivalents per million SEK</t>
  </si>
  <si>
    <t>Utsläpp av växthusgaser per bruttoregionprodukt, per län (T)(D)</t>
  </si>
  <si>
    <t>Emissions of Greenhouse gases per Gross Regional Product, by county (NUTS3) (T)(F)</t>
  </si>
  <si>
    <t>Utsläppsintensitet: Utsläpp av växthusgaser per BRP, per län. Ton koldioxidekvivalenter per miljoner kronor</t>
  </si>
  <si>
    <t>Miljöekonomisk profil per län (T)(D)</t>
  </si>
  <si>
    <t>Environmental economic profiles by county (NUTS3) (T)(D)</t>
  </si>
  <si>
    <t>Utsläpp av växthusgaser per län, tusen ton</t>
  </si>
  <si>
    <t>Regional Gross Domestic Product by region (NUTS 3), current prices, SEK millions</t>
  </si>
  <si>
    <t>Average number of employed by region (NUTS 3), thousand persons</t>
  </si>
  <si>
    <t>Andel utsläpp av växthusgaser</t>
  </si>
  <si>
    <t>Share of greenhouse gas emissions</t>
  </si>
  <si>
    <t>Andel av BNP*</t>
  </si>
  <si>
    <t>Share of GDP*</t>
  </si>
  <si>
    <t>Share of employees*</t>
  </si>
  <si>
    <t>Växthusgaser per län och bransch, 
Tusen ton koldioxidekvivalenter*</t>
  </si>
  <si>
    <t>Bruttoregionprodukt per kommun,
löpande priser miljoner kronor</t>
  </si>
  <si>
    <t>Gross regional produkt by municipality, 
current prices, million SEK</t>
  </si>
  <si>
    <t>Not: Tidsserien börjar 2012 då ny serie har beräknats för kommuners bruttoregionprodukt</t>
  </si>
  <si>
    <t>Hushåll</t>
  </si>
  <si>
    <t>Näringsliv</t>
  </si>
  <si>
    <t>Offentliga myndigheter och HIO</t>
  </si>
  <si>
    <t>Name</t>
  </si>
  <si>
    <t>Riksområde</t>
  </si>
  <si>
    <t>Östra Mellansverige</t>
  </si>
  <si>
    <t>Småland med öarna</t>
  </si>
  <si>
    <t>Sydsverige</t>
  </si>
  <si>
    <t>Västsverige</t>
  </si>
  <si>
    <t>Norra Mellansverige</t>
  </si>
  <si>
    <t>Mellersta Norrland</t>
  </si>
  <si>
    <t>Övre Norrland</t>
  </si>
  <si>
    <t>NACE aggregates</t>
  </si>
  <si>
    <t>Economic activities</t>
  </si>
  <si>
    <t>Greenhouse gas emissions from road transport, 
kilotonnes carbon dioxide equivalent</t>
  </si>
  <si>
    <t>Intensity: Greenhouse gas emissions from road transport, kilogram carbon dioxide equivalent per 10 Km driven</t>
  </si>
  <si>
    <t>Utsläpp av växthusgaser från vägtrafik, 
tusen ton koldioxidekvivalenter</t>
  </si>
  <si>
    <t>Total/Average NUTS2 region</t>
  </si>
  <si>
    <t>Utsläpp av växthusgaser från vägtrafik per körda mil, per bransch (SNI 2007) och riksområde (NUTS 2), 
kilo koldioxidekvivalenter per körda mil</t>
  </si>
  <si>
    <t>Greenhouse gas emissions from road transport per 10 km driven, by industry (NACE rev 2) and region (NUTS 2). 
Kilogram carbon dioxide equivalent per 10 Km driven</t>
  </si>
  <si>
    <t>Notering:</t>
  </si>
  <si>
    <t xml:space="preserve">Körsträckor redovisar hur mycket de svenskregistrerade fordonen kör oavsett var, med andra ord både i Sverige och utomlands. Körsträckan är registrerad på en specifik bil med en given ägare. Det innebär inte att bilen nödvändigtvis körs i det område som bilen är registrerad. Det är samma avgränsning som görs för national-och miljöräkenskaperna. T.ex. avspeglar utsläppen av växthusgaserna per riksområde vem som äger utsläppen, inte att utsläppen specifikt har genomförts i regionen. </t>
  </si>
  <si>
    <t>Utsläpp av växthusgaser från vägtrafik per körd Km, per bransch (SNI 2007) och riksområde (NUTS 2) (T)(D)</t>
  </si>
  <si>
    <t>Greenhouse gas emissions from road transport per Km driven, by industry (NACE rev 2) and region (NUTS 2) (T)(D)</t>
  </si>
  <si>
    <t>Intensitet: Utsläpp av växthusgaser från vägtrafik, Kilo koldioxidekvivalenter per körda mil</t>
  </si>
  <si>
    <t>Utsläppsintensitet: växthusgaser per BRP
ton koldioxidekvivalenter per miljoner kronor</t>
  </si>
  <si>
    <t>Emission intensity: greenhouse gas emissions by GRP
tonnes carbon dioxide equivalents per million SEK</t>
  </si>
  <si>
    <t>Utsläppsintensitet: Växthusgaser per capita, ton koldioxidekvivalenter, per kommun</t>
  </si>
  <si>
    <t>Emission intensity: Greenhouse gas emissions per capita, tonnes carbon dioxide equivalents</t>
  </si>
  <si>
    <t>Utsläpp av växthusgaser per capita, per kommun (T)</t>
  </si>
  <si>
    <t>Emissions of Greenhouse gases per capita, by municipality (T)</t>
  </si>
  <si>
    <t>Utsläpp av växthusgaser per bruttoregionprodukt, per kommun (T)</t>
  </si>
  <si>
    <t>Emissions of Greenhouse gases per Gross Regional Product, by municipality (T)</t>
  </si>
  <si>
    <t>Körsträcka vägtrafik, mil</t>
  </si>
  <si>
    <t>10 Kilometers driven, road transport</t>
  </si>
  <si>
    <t>Upplands-Väsby</t>
  </si>
  <si>
    <t>Vallentuna</t>
  </si>
  <si>
    <t>Österåker</t>
  </si>
  <si>
    <t>Värmdö</t>
  </si>
  <si>
    <t>Järfälla</t>
  </si>
  <si>
    <t>Ekerö</t>
  </si>
  <si>
    <t>Huddinge</t>
  </si>
  <si>
    <t>Botkyrka</t>
  </si>
  <si>
    <t>Salem</t>
  </si>
  <si>
    <t>Haninge</t>
  </si>
  <si>
    <t>Tyresö</t>
  </si>
  <si>
    <t>Upplands-Bro</t>
  </si>
  <si>
    <t>Nykvarn</t>
  </si>
  <si>
    <t>Täby</t>
  </si>
  <si>
    <t>Danderyd</t>
  </si>
  <si>
    <t>Sollentuna</t>
  </si>
  <si>
    <t>Södertälje</t>
  </si>
  <si>
    <t>Nacka</t>
  </si>
  <si>
    <t>Sundbyberg</t>
  </si>
  <si>
    <t>Solna</t>
  </si>
  <si>
    <t>Lidingö</t>
  </si>
  <si>
    <t>Vaxholm</t>
  </si>
  <si>
    <t>Norrtälje</t>
  </si>
  <si>
    <t>Sigtuna</t>
  </si>
  <si>
    <t>Nynäshamn</t>
  </si>
  <si>
    <t>Håbo</t>
  </si>
  <si>
    <t>Älvkarleby</t>
  </si>
  <si>
    <t>Knivsta</t>
  </si>
  <si>
    <t>Heby</t>
  </si>
  <si>
    <t>Tierp</t>
  </si>
  <si>
    <t>Enköping</t>
  </si>
  <si>
    <t>Östhammar</t>
  </si>
  <si>
    <t>Vingåker</t>
  </si>
  <si>
    <t>Gnesta</t>
  </si>
  <si>
    <t>Nyköping</t>
  </si>
  <si>
    <t>Oxelösund</t>
  </si>
  <si>
    <t>Flen</t>
  </si>
  <si>
    <t>Katrineholm</t>
  </si>
  <si>
    <t>Eskilstuna</t>
  </si>
  <si>
    <t>Strängnäs</t>
  </si>
  <si>
    <t>Trosa</t>
  </si>
  <si>
    <t>Ödeshög</t>
  </si>
  <si>
    <t>Ydre</t>
  </si>
  <si>
    <t>Kinda</t>
  </si>
  <si>
    <t>Boxholm</t>
  </si>
  <si>
    <t>Åtvidaberg</t>
  </si>
  <si>
    <t>Finspång</t>
  </si>
  <si>
    <t>Valdemarsvik</t>
  </si>
  <si>
    <t>Linköping</t>
  </si>
  <si>
    <t>Norrköping</t>
  </si>
  <si>
    <t>Söderköping</t>
  </si>
  <si>
    <t>Motala</t>
  </si>
  <si>
    <t>Vadstena</t>
  </si>
  <si>
    <t>Mjölby</t>
  </si>
  <si>
    <t>Aneby</t>
  </si>
  <si>
    <t>Gnosjö</t>
  </si>
  <si>
    <t>Mullsjö</t>
  </si>
  <si>
    <t>Habo</t>
  </si>
  <si>
    <t>Gislaved</t>
  </si>
  <si>
    <t>Vaggeryd</t>
  </si>
  <si>
    <t>Nässjö</t>
  </si>
  <si>
    <t>Värnamo</t>
  </si>
  <si>
    <t>Sävsjö</t>
  </si>
  <si>
    <t>Vetlanda</t>
  </si>
  <si>
    <t>Eksjö</t>
  </si>
  <si>
    <t>Tranås</t>
  </si>
  <si>
    <t>Uppvidinge</t>
  </si>
  <si>
    <t>Lessebo</t>
  </si>
  <si>
    <t>Tingsryd</t>
  </si>
  <si>
    <t>Alvesta</t>
  </si>
  <si>
    <t>Älmhult</t>
  </si>
  <si>
    <t>Markaryd</t>
  </si>
  <si>
    <t>Växjö</t>
  </si>
  <si>
    <t>Ljungby</t>
  </si>
  <si>
    <t>Högsby</t>
  </si>
  <si>
    <t>Torsås</t>
  </si>
  <si>
    <t>Mörbylånga</t>
  </si>
  <si>
    <t>Hultsfred</t>
  </si>
  <si>
    <t>Mönsterås</t>
  </si>
  <si>
    <t>Emmaboda</t>
  </si>
  <si>
    <t>Nybro</t>
  </si>
  <si>
    <t>Oskarshamn</t>
  </si>
  <si>
    <t>Västervik</t>
  </si>
  <si>
    <t>Vimmerby</t>
  </si>
  <si>
    <t>Borgholm</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</si>
  <si>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</si>
  <si>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</si>
  <si>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</si>
  <si>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</si>
  <si>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</si>
  <si>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</si>
  <si>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</si>
  <si>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</si>
  <si>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</si>
  <si>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</si>
  <si>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</si>
  <si>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</si>
  <si>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</si>
  <si>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</si>
  <si>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</si>
  <si>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</si>
  <si>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</si>
  <si>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</si>
  <si>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</si>
  <si>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</si>
  <si>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</si>
  <si>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</si>
  <si>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</si>
  <si>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</si>
  <si>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</si>
  <si>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</si>
  <si>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</si>
  <si>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</si>
  <si>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</si>
  <si>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</si>
  <si>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</si>
  <si>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</si>
  <si>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</si>
  <si>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</si>
  <si>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</si>
  <si>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</si>
  <si>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</si>
  <si>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</si>
  <si>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</si>
  <si>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</si>
  <si>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</si>
  <si>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</si>
  <si>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</si>
  <si>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</si>
  <si>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</si>
  <si>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</si>
  <si>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</si>
  <si>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</si>
  <si>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</si>
  <si>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</si>
  <si>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</si>
  <si>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</si>
  <si>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</si>
  <si>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</si>
  <si>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</si>
  <si>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</si>
  <si>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</si>
  <si>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</si>
  <si>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</si>
  <si>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</si>
  <si>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</si>
  <si>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</si>
  <si>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</si>
  <si>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</si>
  <si>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</si>
  <si>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</si>
  <si>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</si>
  <si>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</si>
  <si>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</si>
  <si>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</si>
  <si>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</si>
  <si>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</si>
  <si>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</si>
  <si>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</si>
  <si>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</si>
  <si>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</si>
  <si>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</si>
  <si>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</si>
  <si>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</si>
  <si>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</si>
  <si>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</si>
  <si>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</si>
  <si>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</si>
  <si>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</si>
  <si>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</si>
  <si>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</si>
  <si>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</si>
  <si>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</si>
  <si>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</si>
  <si>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</si>
  <si>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</si>
  <si>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</si>
  <si>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</si>
  <si>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</si>
  <si>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</si>
  <si>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</si>
  <si>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</si>
  <si>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</si>
  <si>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</si>
  <si>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</si>
  <si>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</si>
  <si>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</si>
  <si>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</si>
  <si>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</si>
  <si>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</si>
  <si>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</si>
  <si>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</si>
  <si>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</si>
  <si>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</si>
  <si>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</si>
  <si>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</si>
  <si>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</si>
  <si>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</si>
  <si>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</si>
  <si>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</si>
  <si>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</si>
  <si>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</si>
  <si>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</si>
  <si>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</si>
  <si>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</si>
  <si>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</si>
  <si>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</si>
  <si>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</si>
  <si>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</si>
  <si>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</si>
  <si>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</si>
  <si>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</si>
  <si>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</si>
  <si>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</si>
  <si>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</si>
  <si>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</si>
  <si>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</si>
  <si>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</si>
  <si>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</si>
  <si>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</si>
  <si>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</si>
  <si>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</si>
  <si>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</si>
  <si>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</si>
  <si>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</si>
  <si>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</si>
  <si>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</si>
  <si>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</si>
  <si>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</si>
  <si>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</si>
  <si>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</si>
  <si>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</si>
  <si>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</si>
  <si>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</si>
  <si>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</si>
  <si>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</si>
  <si>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</si>
  <si>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</si>
  <si>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</si>
  <si>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</si>
  <si>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</si>
  <si>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</si>
  <si>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</si>
  <si>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</si>
  <si>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</si>
  <si>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</si>
  <si>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</si>
  <si>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</si>
  <si>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</si>
  <si>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</si>
  <si>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</si>
  <si>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</si>
  <si>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</si>
  <si>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</si>
  <si>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</si>
  <si>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</si>
  <si>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</si>
  <si>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</si>
  <si>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</si>
  <si>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</si>
  <si>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</si>
  <si>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</si>
  <si>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</si>
  <si>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</si>
  <si>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</si>
  <si>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</si>
  <si>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</si>
  <si>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</si>
  <si>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</si>
  <si>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</si>
  <si>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</si>
  <si>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</si>
  <si>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</si>
  <si>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</si>
  <si>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</si>
  <si>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</si>
  <si>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</si>
  <si>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</si>
  <si>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</si>
  <si>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</si>
  <si>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</si>
  <si>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</si>
  <si>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</si>
  <si>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</si>
  <si>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SE</t>
  </si>
  <si>
    <t>Extra-region 1)</t>
  </si>
  <si>
    <t xml:space="preserve">1) Delar av det ekonomiska territoriet vilka inte direkt kan knytas till en enskild region, t.ex. ambassader och konsulat.  </t>
  </si>
  <si>
    <t>Medelantal sysselsatta per län, tusen personer *</t>
  </si>
  <si>
    <t xml:space="preserve">Observera även att för t.ex. tunga lastbilar är jämförelsen körsträckor med utsläpp inte helt korrekt då utsläppen för tunga lastbilar beror på hur tungt lastade fordonen är. Metodförbättringar är planerade inför 2018. </t>
  </si>
  <si>
    <t>Riket totalt</t>
  </si>
  <si>
    <t>Genomsnitt alla branscher för riksområdet</t>
  </si>
  <si>
    <t>Utsläppsintensitet: Utsläpp av växthusgaser per BRP, per län</t>
  </si>
  <si>
    <t xml:space="preserve">Emission intensity: greenhouse gas emissions by GRP by county (NUTS3) </t>
  </si>
  <si>
    <r>
      <t>*</t>
    </r>
    <r>
      <rPr>
        <sz val="8"/>
        <rFont val="Arial"/>
        <family val="2"/>
      </rPr>
      <t xml:space="preserve">Offentliga myndigheter samt hushållens icke-vinstdrivande organisationer redovisas som en egen post och ingår ej i Marknadsproduktion, tjänster (SNI G45-T98).  </t>
    </r>
  </si>
  <si>
    <t xml:space="preserve">* 2016 BRP är preliminär </t>
  </si>
  <si>
    <t>* 2016 är preliminära</t>
  </si>
  <si>
    <t>*Uppgifterna avseende 2016 är preliminära för bruttoregionprodukten</t>
  </si>
  <si>
    <t>*Uppgifterna avseende 2016 är preliminära för sysselsatta</t>
  </si>
  <si>
    <t>County/Län</t>
  </si>
  <si>
    <t>2019-11-14</t>
  </si>
  <si>
    <t>Nils Brown, Statistiska centralbyrån (SCB)</t>
  </si>
  <si>
    <t>e-post: Nils.Brown@scb.se</t>
  </si>
  <si>
    <t>2017**</t>
  </si>
  <si>
    <t>**Uppgifterna avseende 2017 är preliminära.</t>
  </si>
  <si>
    <t xml:space="preserve">*Non-market production is not accounted for in Market production of services (SNI G45-T98). </t>
  </si>
  <si>
    <t xml:space="preserve">* Non-market production is not accounted for in Market production of services (SNI G45-T98). </t>
  </si>
  <si>
    <t>**The figures for 2017 are preliminary.</t>
  </si>
  <si>
    <t>Utsläppsintensitet: utsläpp av växthusgaser per bruttoregionprodukt, per bransch (SNI2007) och län. Ton koldioxidekvivalenter per miljoner kronor*</t>
  </si>
  <si>
    <t>Emission intensity: greenhouse gas emissions per regional gross domestic product, by industry (NACE rev 2) and county. Tonne carbon dioxide equivalents per million SEK*</t>
  </si>
  <si>
    <t xml:space="preserve">1)Taxes on products net. </t>
  </si>
  <si>
    <t>Utsläppsintensitet: utsläpp av växthusgaser per sysselsatt, per bransch (SNI2007) och län. Ton koldioxidekvivalenter per sysselsatt*</t>
  </si>
  <si>
    <t>Emission intensity: greenhouse gas emissions per employee, by industry (NACE rev 2) and county (NUTS3). Tonne carbon dioxide equivalents per employee*</t>
  </si>
  <si>
    <t>2017*</t>
  </si>
  <si>
    <t>Förändring 2017-2008</t>
  </si>
  <si>
    <t>Förändring 2017-2016</t>
  </si>
  <si>
    <t>*Uppgifterna avseende 2017 är preliminära.</t>
  </si>
  <si>
    <t>*Uppgifterna avseende BRP 2017 är preliminära.</t>
  </si>
  <si>
    <t>*The figures for GRP 2017 are preliminary.</t>
  </si>
  <si>
    <t>*The figures for 2017 are preliminary.</t>
  </si>
  <si>
    <t xml:space="preserve">Bruttoregionprodukt per län, löpande priser, miljoner kr </t>
  </si>
  <si>
    <t xml:space="preserve">* 2017 BRP är preliminär </t>
  </si>
  <si>
    <t>Change 2017-2008</t>
  </si>
  <si>
    <t>Change 2017-2016</t>
  </si>
  <si>
    <t>* 2017 GRP is preliminary</t>
  </si>
  <si>
    <t>Miljöekonomisk profil per län 2017</t>
  </si>
  <si>
    <t>Environmental economic profiles by county (NUTS3) 2017 (T)(D)</t>
  </si>
  <si>
    <t>Andel av riket 2017</t>
  </si>
  <si>
    <t xml:space="preserve"> 1) Extra territorial organisations and bodies, e.g. embassies and consulates</t>
  </si>
  <si>
    <t/>
  </si>
  <si>
    <t>* 2017 är preliminära</t>
  </si>
  <si>
    <t>Enligt indelningen 1 januari 2019</t>
  </si>
  <si>
    <t>Population in Sweden's municipalities in accordance with distribution 1 January 2019</t>
  </si>
  <si>
    <t>The figures for 2017 are preliminary.</t>
  </si>
  <si>
    <t>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</si>
</sst>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7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MS Sans Serif"/>
      <family val="2"/>
    </font>
    <font>
      <sz val="11"/>
      <color rgb="FF000000"/>
      <name val="Calibri"/>
      <family val="2"/>
    </font>
    <font>
      <sz val="11"/>
      <name val="Calibri"/>
      <family val="2"/>
    </font>
    <font>
      <b/>
      <sz val="11"/>
      <name val="Arial"/>
      <family val="2"/>
      <scheme val="minor"/>
    </font>
    <font>
      <b/>
      <sz val="10"/>
      <name val="Arial"/>
      <family val="2"/>
    </font>
    <font>
      <i/>
      <sz val="10"/>
      <name val="Arial"/>
      <family val="2"/>
    </font>
    <font>
      <u/>
      <sz val="10"/>
      <color indexed="12"/>
      <name val="Arial"/>
      <family val="2"/>
    </font>
    <font>
      <b/>
      <i/>
      <u/>
      <sz val="10"/>
      <color indexed="12"/>
      <name val="Arial"/>
      <family val="2"/>
    </font>
    <font>
      <sz val="10"/>
      <name val="Arial"/>
      <family val="2"/>
    </font>
    <font>
      <sz val="8"/>
      <name val="Arial"/>
      <family val="2"/>
    </font>
    <font>
      <b/>
      <i/>
      <sz val="10"/>
      <name val="Arial"/>
      <family val="2"/>
    </font>
    <font>
      <u/>
      <sz val="10"/>
      <color theme="10"/>
      <name val="MS Sans Serif"/>
      <family val="2"/>
    </font>
    <font>
      <b/>
      <sz val="11"/>
      <name val="Arial"/>
      <family val="2"/>
    </font>
    <font>
      <b/>
      <u/>
      <sz val="12"/>
      <color theme="10"/>
      <name val="Arial"/>
      <family val="2"/>
      <scheme val="minor"/>
    </font>
    <font>
      <i/>
      <u/>
      <sz val="12"/>
      <color theme="10"/>
      <name val="Arial"/>
      <family val="2"/>
      <scheme val="minor"/>
    </font>
    <font>
      <i/>
      <sz val="11"/>
      <name val="Arial"/>
      <family val="2"/>
      <scheme val="minor"/>
    </font>
    <font>
      <sz val="12"/>
      <color theme="1"/>
      <name val="Arial"/>
      <family val="2"/>
      <scheme val="minor"/>
    </font>
    <font>
      <b/>
      <sz val="10"/>
      <color theme="1"/>
      <name val="Arial"/>
      <family val="2"/>
      <scheme val="minor"/>
    </font>
    <font>
      <i/>
      <sz val="11"/>
      <name val="Arial"/>
      <family val="2"/>
    </font>
    <font>
      <i/>
      <sz val="8"/>
      <name val="Arial"/>
      <family val="2"/>
    </font>
    <font>
      <sz val="8"/>
      <color indexed="8"/>
      <name val="Arial"/>
      <family val="2"/>
    </font>
    <font>
      <i/>
      <sz val="8"/>
      <color indexed="8"/>
      <name val="Arial"/>
      <family val="2"/>
    </font>
    <font>
      <b/>
      <sz val="8"/>
      <name val="Arial"/>
      <family val="2"/>
    </font>
    <font>
      <sz val="10"/>
      <name val="Arial"/>
      <family val="2"/>
    </font>
    <font>
      <sz val="10"/>
      <color theme="0"/>
      <name val="Arial"/>
      <family val="2"/>
      <scheme val="minor"/>
    </font>
    <font>
      <sz val="8"/>
      <color theme="0"/>
      <name val="Arial"/>
      <family val="2"/>
    </font>
    <font>
      <i/>
      <sz val="8"/>
      <color theme="0"/>
      <name val="Arial"/>
      <family val="2"/>
    </font>
    <font>
      <b/>
      <sz val="8"/>
      <color theme="0"/>
      <name val="Arial"/>
      <family val="2"/>
    </font>
    <font>
      <b/>
      <sz val="10"/>
      <color theme="0"/>
      <name val="Arial"/>
      <family val="2"/>
      <scheme val="minor"/>
    </font>
    <font>
      <sz val="10"/>
      <name val="Arial"/>
      <family val="2"/>
      <scheme val="minor"/>
    </font>
    <font>
      <b/>
      <u/>
      <sz val="12"/>
      <name val="Arial"/>
      <family val="2"/>
      <scheme val="minor"/>
    </font>
    <font>
      <i/>
      <u/>
      <sz val="12"/>
      <name val="Arial"/>
      <family val="2"/>
      <scheme val="minor"/>
    </font>
    <font>
      <b/>
      <sz val="10"/>
      <name val="Arial"/>
      <family val="2"/>
      <scheme val="minor"/>
    </font>
    <font>
      <sz val="8"/>
      <color theme="1"/>
      <name val="Arial"/>
      <family val="2"/>
      <scheme val="minor"/>
    </font>
    <font>
      <sz val="11"/>
      <color rgb="FF333333"/>
      <name val="Arial"/>
      <family val="2"/>
      <scheme val="minor"/>
    </font>
    <font>
      <i/>
      <sz val="10"/>
      <color theme="1"/>
      <name val="Arial"/>
      <family val="2"/>
      <scheme val="minor"/>
    </font>
    <font>
      <i/>
      <sz val="10"/>
      <color theme="0"/>
      <name val="Arial"/>
      <family val="2"/>
      <scheme val="minor"/>
    </font>
    <font>
      <sz val="10"/>
      <color rgb="FFFF0000"/>
      <name val="Arial"/>
      <family val="2"/>
      <scheme val="minor"/>
    </font>
    <font>
      <i/>
      <sz val="8"/>
      <color rgb="FFFF0000"/>
      <name val="Arial"/>
      <family val="2"/>
    </font>
    <font>
      <sz val="8"/>
      <color rgb="FFFF0000"/>
      <name val="Arial"/>
      <family val="2"/>
    </font>
    <font>
      <b/>
      <sz val="10"/>
      <color rgb="FFFF0000"/>
      <name val="Arial"/>
      <family val="2"/>
      <scheme val="minor"/>
    </font>
    <font>
      <sz val="9.5"/>
      <color theme="1"/>
      <name val="Arial"/>
      <family val="2"/>
    </font>
    <font>
      <sz val="9.5"/>
      <name val="Arial"/>
      <family val="2"/>
    </font>
    <font>
      <b/>
      <sz val="9.5"/>
      <color theme="1"/>
      <name val="Arial"/>
      <family val="2"/>
    </font>
    <font>
      <b/>
      <sz val="8"/>
      <color theme="1"/>
      <name val="Arial"/>
      <family val="2"/>
    </font>
    <font>
      <sz val="8"/>
      <color theme="1"/>
      <name val="Arial"/>
      <family val="2"/>
    </font>
    <font>
      <b/>
      <sz val="8"/>
      <color theme="1"/>
      <name val="Arial"/>
      <family val="2"/>
      <scheme val="minor"/>
    </font>
    <font>
      <u/>
      <sz val="8"/>
      <color theme="10"/>
      <name val="Arial"/>
      <family val="2"/>
      <scheme val="minor"/>
    </font>
    <font>
      <b/>
      <sz val="8"/>
      <name val="Arial"/>
      <family val="2"/>
      <scheme val="minor"/>
    </font>
    <font>
      <i/>
      <sz val="8"/>
      <name val="Arial"/>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466">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23" fillId="0" borderId="0"/>
    <xf numFmtId="0" fontId="24" fillId="0" borderId="0" applyNumberFormat="0" applyBorder="0" applyAlignment="0"/>
    <xf numFmtId="0" fontId="25" fillId="0" borderId="0"/>
    <xf numFmtId="0" fontId="5" fillId="0" borderId="0"/>
    <xf numFmtId="0" fontId="5" fillId="0" borderId="0"/>
    <xf numFmtId="0" fontId="5" fillId="0" borderId="0"/>
    <xf numFmtId="0" fontId="29" fillId="0" borderId="0" applyNumberFormat="0" applyFill="0" applyBorder="0" applyAlignment="0" applyProtection="0">
      <alignment vertical="top"/>
      <protection locked="0"/>
    </xf>
    <xf numFmtId="0" fontId="34" fillId="0" borderId="0" applyNumberFormat="0" applyFill="0" applyBorder="0" applyAlignment="0" applyProtection="0"/>
    <xf numFmtId="0" fontId="39" fillId="0" borderId="0"/>
    <xf numFmtId="0" fontId="23" fillId="0" borderId="0"/>
    <xf numFmtId="0" fontId="25" fillId="0" borderId="0"/>
    <xf numFmtId="0" fontId="5" fillId="0" borderId="0"/>
    <xf numFmtId="0" fontId="5" fillId="0" borderId="0"/>
    <xf numFmtId="0" fontId="5" fillId="0" borderId="0"/>
    <xf numFmtId="0" fontId="31"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0" borderId="0"/>
    <xf numFmtId="0" fontId="6" fillId="0" borderId="0"/>
    <xf numFmtId="0" fontId="3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6"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cellStyleXfs>
  <cellXfs count="273">
    <xf numFmtId="0" fontId="0" fillId="0" borderId="0" xfId="0"/>
    <xf numFmtId="0" fontId="40" fillId="0" borderId="0" xfId="0" applyFont="1"/>
    <xf numFmtId="0" fontId="26" fillId="34" borderId="13" xfId="47" applyFont="1" applyFill="1" applyBorder="1" applyAlignment="1" applyProtection="1">
      <alignment horizontal="center"/>
    </xf>
    <xf numFmtId="0" fontId="36" fillId="34" borderId="15" xfId="48" applyFont="1" applyFill="1" applyBorder="1" applyAlignment="1" applyProtection="1"/>
    <xf numFmtId="0" fontId="38" fillId="34" borderId="13" xfId="47" applyFont="1" applyFill="1" applyBorder="1" applyAlignment="1" applyProtection="1">
      <alignment horizontal="center"/>
    </xf>
    <xf numFmtId="0" fontId="37" fillId="34" borderId="15" xfId="48" applyFont="1" applyFill="1" applyBorder="1" applyAlignment="1" applyProtection="1"/>
    <xf numFmtId="0" fontId="21" fillId="34" borderId="13" xfId="46" applyFont="1" applyFill="1" applyBorder="1" applyAlignment="1">
      <alignment horizontal="center"/>
    </xf>
    <xf numFmtId="49" fontId="32" fillId="34" borderId="15" xfId="46" applyNumberFormat="1" applyFont="1" applyFill="1" applyBorder="1" applyAlignment="1">
      <alignment horizontal="left"/>
    </xf>
    <xf numFmtId="0" fontId="33" fillId="34" borderId="13" xfId="47" applyFont="1" applyFill="1" applyBorder="1" applyAlignment="1" applyProtection="1">
      <alignment horizontal="center"/>
    </xf>
    <xf numFmtId="0" fontId="30" fillId="34" borderId="15" xfId="47" applyFont="1" applyFill="1" applyBorder="1" applyAlignment="1" applyProtection="1"/>
    <xf numFmtId="0" fontId="27" fillId="33" borderId="12" xfId="46" applyFont="1" applyFill="1" applyBorder="1" applyAlignment="1">
      <alignment horizontal="center"/>
    </xf>
    <xf numFmtId="0" fontId="27" fillId="33" borderId="10" xfId="46" applyFont="1" applyFill="1" applyBorder="1"/>
    <xf numFmtId="0" fontId="28" fillId="33" borderId="14" xfId="46" applyFont="1" applyFill="1" applyBorder="1" applyAlignment="1">
      <alignment horizontal="center"/>
    </xf>
    <xf numFmtId="0" fontId="28" fillId="33" borderId="11" xfId="46" applyFont="1" applyFill="1" applyBorder="1"/>
    <xf numFmtId="3" fontId="45" fillId="0" borderId="0" xfId="55" applyNumberFormat="1" applyFont="1" applyBorder="1"/>
    <xf numFmtId="3" fontId="45" fillId="0" borderId="0" xfId="85" applyNumberFormat="1" applyFont="1" applyBorder="1"/>
    <xf numFmtId="49" fontId="45" fillId="0" borderId="0" xfId="85" applyNumberFormat="1" applyFont="1" applyAlignment="1">
      <alignment horizontal="right"/>
    </xf>
    <xf numFmtId="3" fontId="45" fillId="0" borderId="0" xfId="85" applyNumberFormat="1" applyFont="1" applyBorder="1"/>
    <xf numFmtId="49" fontId="45" fillId="0" borderId="0" xfId="85" applyNumberFormat="1" applyFont="1" applyAlignment="1">
      <alignment horizontal="right"/>
    </xf>
    <xf numFmtId="3" fontId="45" fillId="0" borderId="0" xfId="85" applyNumberFormat="1" applyFont="1" applyBorder="1"/>
    <xf numFmtId="49" fontId="45" fillId="0" borderId="0" xfId="85" applyNumberFormat="1" applyFont="1" applyAlignment="1">
      <alignment horizontal="right"/>
    </xf>
    <xf numFmtId="0" fontId="32" fillId="0" borderId="0" xfId="85" applyFont="1"/>
    <xf numFmtId="0" fontId="42" fillId="0" borderId="0" xfId="85" applyFont="1"/>
    <xf numFmtId="0" fontId="32" fillId="0" borderId="0" xfId="85" applyFont="1"/>
    <xf numFmtId="0" fontId="42" fillId="0" borderId="0" xfId="85" applyFont="1"/>
    <xf numFmtId="0" fontId="32" fillId="0" borderId="0" xfId="85" applyFont="1"/>
    <xf numFmtId="0" fontId="32" fillId="0" borderId="0" xfId="85" applyFont="1"/>
    <xf numFmtId="0" fontId="42" fillId="0" borderId="0" xfId="85" applyFont="1"/>
    <xf numFmtId="0" fontId="32" fillId="0" borderId="0" xfId="85" applyFont="1" applyFill="1"/>
    <xf numFmtId="3" fontId="45" fillId="0" borderId="0" xfId="85" applyNumberFormat="1" applyFont="1" applyBorder="1"/>
    <xf numFmtId="0" fontId="42" fillId="0" borderId="0" xfId="85" applyFont="1" applyFill="1"/>
    <xf numFmtId="0" fontId="32" fillId="0" borderId="0" xfId="85" applyFont="1"/>
    <xf numFmtId="0" fontId="42" fillId="0" borderId="0" xfId="85" applyFont="1"/>
    <xf numFmtId="0" fontId="32" fillId="0" borderId="0" xfId="95" applyFont="1"/>
    <xf numFmtId="0" fontId="42" fillId="0" borderId="0" xfId="95" applyFont="1"/>
    <xf numFmtId="49" fontId="45" fillId="0" borderId="0" xfId="99" applyNumberFormat="1" applyFont="1" applyAlignment="1">
      <alignment horizontal="right"/>
    </xf>
    <xf numFmtId="3" fontId="45" fillId="0" borderId="0" xfId="99" applyNumberFormat="1" applyFont="1" applyBorder="1"/>
    <xf numFmtId="3" fontId="0" fillId="0" borderId="0" xfId="0" applyNumberFormat="1"/>
    <xf numFmtId="0" fontId="42" fillId="0" borderId="16" xfId="95" applyFont="1" applyBorder="1"/>
    <xf numFmtId="0" fontId="0" fillId="0" borderId="0" xfId="0" applyFont="1"/>
    <xf numFmtId="3" fontId="32" fillId="0" borderId="0" xfId="99" applyNumberFormat="1" applyFont="1" applyBorder="1"/>
    <xf numFmtId="0" fontId="41" fillId="0" borderId="16" xfId="104" applyFont="1" applyBorder="1"/>
    <xf numFmtId="0" fontId="41" fillId="0" borderId="16" xfId="85" applyFont="1" applyBorder="1"/>
    <xf numFmtId="0" fontId="43" fillId="0" borderId="16" xfId="85" applyFont="1" applyBorder="1" applyAlignment="1">
      <alignment horizontal="left" wrapText="1"/>
    </xf>
    <xf numFmtId="0" fontId="0" fillId="0" borderId="16" xfId="0" applyBorder="1"/>
    <xf numFmtId="0" fontId="0" fillId="0" borderId="0" xfId="0" applyBorder="1"/>
    <xf numFmtId="3" fontId="45" fillId="0" borderId="0" xfId="85" applyNumberFormat="1" applyFont="1" applyBorder="1"/>
    <xf numFmtId="49" fontId="45" fillId="0" borderId="0" xfId="98" applyNumberFormat="1" applyFont="1" applyAlignment="1">
      <alignment horizontal="right"/>
    </xf>
    <xf numFmtId="0" fontId="32" fillId="0" borderId="0" xfId="85" applyFont="1"/>
    <xf numFmtId="0" fontId="45" fillId="0" borderId="0" xfId="85" applyFont="1"/>
    <xf numFmtId="0" fontId="35" fillId="0" borderId="0" xfId="85" applyFont="1"/>
    <xf numFmtId="0" fontId="41" fillId="0" borderId="0" xfId="85" applyFont="1"/>
    <xf numFmtId="0" fontId="32" fillId="0" borderId="0" xfId="85" applyFont="1"/>
    <xf numFmtId="0" fontId="42" fillId="0" borderId="0" xfId="85" applyFont="1"/>
    <xf numFmtId="0" fontId="44" fillId="0" borderId="16" xfId="85" applyFont="1" applyBorder="1" applyAlignment="1">
      <alignment horizontal="left" wrapText="1"/>
    </xf>
    <xf numFmtId="0" fontId="32" fillId="0" borderId="0" xfId="85" applyFont="1" applyFill="1"/>
    <xf numFmtId="0" fontId="45" fillId="0" borderId="0" xfId="85" applyFont="1"/>
    <xf numFmtId="3" fontId="45" fillId="0" borderId="0" xfId="85" applyNumberFormat="1" applyFont="1" applyBorder="1"/>
    <xf numFmtId="0" fontId="42" fillId="0" borderId="0" xfId="85" applyFont="1" applyFill="1"/>
    <xf numFmtId="0" fontId="44" fillId="0" borderId="16" xfId="85" applyFont="1" applyFill="1" applyBorder="1" applyAlignment="1">
      <alignment horizontal="left" wrapText="1"/>
    </xf>
    <xf numFmtId="0" fontId="32" fillId="0" borderId="0" xfId="95" applyFont="1"/>
    <xf numFmtId="0" fontId="42" fillId="0" borderId="0" xfId="95" applyFont="1"/>
    <xf numFmtId="3" fontId="45" fillId="0" borderId="0" xfId="99" applyNumberFormat="1" applyFont="1" applyBorder="1"/>
    <xf numFmtId="0" fontId="42" fillId="0" borderId="0" xfId="95" applyFont="1" applyBorder="1"/>
    <xf numFmtId="0" fontId="43" fillId="0" borderId="0" xfId="85" applyFont="1" applyBorder="1" applyAlignment="1">
      <alignment horizontal="left" wrapText="1"/>
    </xf>
    <xf numFmtId="0" fontId="45" fillId="0" borderId="0" xfId="95" applyFont="1" applyBorder="1"/>
    <xf numFmtId="3" fontId="32" fillId="0" borderId="0" xfId="85" applyNumberFormat="1" applyFont="1"/>
    <xf numFmtId="3" fontId="45" fillId="0" borderId="0" xfId="85" applyNumberFormat="1" applyFont="1"/>
    <xf numFmtId="0" fontId="32" fillId="0" borderId="0" xfId="85" applyFont="1"/>
    <xf numFmtId="0" fontId="32" fillId="0" borderId="0" xfId="85" applyFont="1" applyFill="1"/>
    <xf numFmtId="0" fontId="45" fillId="0" borderId="0" xfId="85" applyFont="1"/>
    <xf numFmtId="0" fontId="32" fillId="0" borderId="0" xfId="85" applyFont="1"/>
    <xf numFmtId="3" fontId="32" fillId="0" borderId="16" xfId="85" applyNumberFormat="1" applyFont="1" applyBorder="1"/>
    <xf numFmtId="0" fontId="32" fillId="0" borderId="16" xfId="85" applyFont="1" applyBorder="1"/>
    <xf numFmtId="0" fontId="32" fillId="0" borderId="0" xfId="95" applyFont="1"/>
    <xf numFmtId="3" fontId="32" fillId="0" borderId="0" xfId="95" applyNumberFormat="1" applyFont="1" applyFill="1"/>
    <xf numFmtId="0" fontId="42" fillId="0" borderId="0" xfId="95" applyFont="1"/>
    <xf numFmtId="0" fontId="32" fillId="0" borderId="16" xfId="95" applyFont="1" applyBorder="1"/>
    <xf numFmtId="3" fontId="32" fillId="0" borderId="0" xfId="85" applyNumberFormat="1" applyFont="1"/>
    <xf numFmtId="3" fontId="45" fillId="0" borderId="0" xfId="85" applyNumberFormat="1" applyFont="1"/>
    <xf numFmtId="0" fontId="47" fillId="0" borderId="0" xfId="0" applyFont="1"/>
    <xf numFmtId="0" fontId="48" fillId="0" borderId="0" xfId="85" applyFont="1" applyBorder="1" applyAlignment="1">
      <alignment horizontal="left" wrapText="1"/>
    </xf>
    <xf numFmtId="0" fontId="47" fillId="0" borderId="0" xfId="0" applyFont="1" applyBorder="1"/>
    <xf numFmtId="0" fontId="49" fillId="0" borderId="16" xfId="85" applyFont="1" applyBorder="1" applyAlignment="1">
      <alignment horizontal="left" wrapText="1"/>
    </xf>
    <xf numFmtId="0" fontId="49" fillId="0" borderId="16" xfId="85" applyFont="1" applyFill="1" applyBorder="1" applyAlignment="1">
      <alignment horizontal="left" wrapText="1"/>
    </xf>
    <xf numFmtId="0" fontId="31" fillId="0" borderId="0" xfId="0" applyFont="1"/>
    <xf numFmtId="0" fontId="32" fillId="0" borderId="0" xfId="85" applyFont="1" applyBorder="1"/>
    <xf numFmtId="0" fontId="32" fillId="0" borderId="16" xfId="85" applyFont="1" applyBorder="1" applyAlignment="1">
      <alignment horizontal="center"/>
    </xf>
    <xf numFmtId="0" fontId="32" fillId="0" borderId="16" xfId="85" applyFont="1" applyBorder="1" applyAlignment="1">
      <alignment horizontal="left"/>
    </xf>
    <xf numFmtId="0" fontId="32" fillId="0" borderId="0" xfId="85" applyFont="1" applyBorder="1" applyAlignment="1">
      <alignment horizontal="center"/>
    </xf>
    <xf numFmtId="3" fontId="32" fillId="0" borderId="0" xfId="85" applyNumberFormat="1" applyFont="1" applyBorder="1"/>
    <xf numFmtId="3" fontId="51" fillId="0" borderId="0" xfId="0" applyNumberFormat="1" applyFont="1" applyBorder="1"/>
    <xf numFmtId="3" fontId="47" fillId="0" borderId="0" xfId="0" applyNumberFormat="1" applyFont="1" applyBorder="1"/>
    <xf numFmtId="0" fontId="0" fillId="0" borderId="0" xfId="0" applyFill="1" applyProtection="1"/>
    <xf numFmtId="0" fontId="32" fillId="0" borderId="0" xfId="85" applyFont="1" applyFill="1" applyBorder="1"/>
    <xf numFmtId="0" fontId="52" fillId="0" borderId="0" xfId="0" applyFont="1"/>
    <xf numFmtId="0" fontId="52" fillId="0" borderId="0" xfId="0" applyFont="1" applyBorder="1"/>
    <xf numFmtId="0" fontId="41" fillId="0" borderId="0" xfId="104" applyFont="1" applyBorder="1"/>
    <xf numFmtId="0" fontId="32" fillId="0" borderId="0" xfId="85" applyFont="1" applyBorder="1" applyAlignment="1">
      <alignment horizontal="left" wrapText="1"/>
    </xf>
    <xf numFmtId="0" fontId="42" fillId="0" borderId="0" xfId="85" applyFont="1" applyBorder="1" applyAlignment="1">
      <alignment horizontal="left" wrapText="1"/>
    </xf>
    <xf numFmtId="0" fontId="42" fillId="0" borderId="0" xfId="85" applyFont="1" applyFill="1" applyBorder="1" applyAlignment="1">
      <alignment horizontal="left" wrapText="1"/>
    </xf>
    <xf numFmtId="0" fontId="45" fillId="0" borderId="0" xfId="85" applyFont="1" applyBorder="1"/>
    <xf numFmtId="0" fontId="55" fillId="0" borderId="0" xfId="0" applyFont="1"/>
    <xf numFmtId="4" fontId="45" fillId="0" borderId="0" xfId="85" applyNumberFormat="1" applyFont="1"/>
    <xf numFmtId="0" fontId="52" fillId="0" borderId="16" xfId="0" applyFont="1" applyBorder="1"/>
    <xf numFmtId="4" fontId="45" fillId="0" borderId="16" xfId="85" applyNumberFormat="1" applyFont="1" applyBorder="1"/>
    <xf numFmtId="0" fontId="5" fillId="34" borderId="12" xfId="46" applyFill="1" applyBorder="1" applyAlignment="1">
      <alignment horizontal="center"/>
    </xf>
    <xf numFmtId="0" fontId="5" fillId="34" borderId="10" xfId="46" applyFill="1" applyBorder="1"/>
    <xf numFmtId="0" fontId="0" fillId="34" borderId="11" xfId="0" applyFill="1" applyBorder="1"/>
    <xf numFmtId="0" fontId="24" fillId="0" borderId="0" xfId="42" applyFill="1" applyProtection="1"/>
    <xf numFmtId="49" fontId="24" fillId="0" borderId="0" xfId="42" applyNumberFormat="1" applyFill="1" applyAlignment="1" applyProtection="1"/>
    <xf numFmtId="0" fontId="25" fillId="0" borderId="0" xfId="0" applyFont="1" applyFill="1" applyBorder="1"/>
    <xf numFmtId="0" fontId="25" fillId="0" borderId="0" xfId="0" applyFont="1" applyFill="1" applyBorder="1" applyAlignment="1">
      <alignment wrapText="1"/>
    </xf>
    <xf numFmtId="0" fontId="52" fillId="34" borderId="0" xfId="0" applyFont="1" applyFill="1" applyBorder="1"/>
    <xf numFmtId="0" fontId="35" fillId="34" borderId="0" xfId="104" applyFont="1" applyFill="1" applyBorder="1"/>
    <xf numFmtId="0" fontId="41" fillId="34" borderId="0" xfId="104" applyFont="1" applyFill="1" applyBorder="1"/>
    <xf numFmtId="0" fontId="55" fillId="34" borderId="0" xfId="0" applyFont="1" applyFill="1" applyBorder="1"/>
    <xf numFmtId="0" fontId="32" fillId="34" borderId="0" xfId="85" applyFont="1" applyFill="1" applyBorder="1" applyAlignment="1">
      <alignment horizontal="left" wrapText="1"/>
    </xf>
    <xf numFmtId="0" fontId="42" fillId="34" borderId="0" xfId="85" applyFont="1" applyFill="1" applyBorder="1" applyAlignment="1">
      <alignment horizontal="left" wrapText="1"/>
    </xf>
    <xf numFmtId="3" fontId="45" fillId="34" borderId="0" xfId="85" applyNumberFormat="1" applyFont="1" applyFill="1" applyBorder="1"/>
    <xf numFmtId="3" fontId="45" fillId="34" borderId="0" xfId="55" applyNumberFormat="1" applyFont="1" applyFill="1" applyBorder="1"/>
    <xf numFmtId="0" fontId="45" fillId="34" borderId="0" xfId="85" applyFont="1" applyFill="1" applyBorder="1"/>
    <xf numFmtId="4" fontId="45" fillId="34" borderId="0" xfId="85" applyNumberFormat="1" applyFont="1" applyFill="1" applyBorder="1"/>
    <xf numFmtId="0" fontId="32" fillId="34" borderId="0" xfId="85" applyFont="1" applyFill="1" applyBorder="1"/>
    <xf numFmtId="0" fontId="42" fillId="34" borderId="0" xfId="85" applyFont="1" applyFill="1" applyBorder="1"/>
    <xf numFmtId="0" fontId="32" fillId="34" borderId="0" xfId="95" applyFont="1" applyFill="1" applyBorder="1"/>
    <xf numFmtId="0" fontId="42" fillId="34" borderId="0" xfId="95" applyFont="1" applyFill="1" applyBorder="1"/>
    <xf numFmtId="49" fontId="45" fillId="34" borderId="0" xfId="85" applyNumberFormat="1" applyFont="1" applyFill="1" applyBorder="1" applyAlignment="1">
      <alignment horizontal="right"/>
    </xf>
    <xf numFmtId="49" fontId="45" fillId="34" borderId="0" xfId="99" applyNumberFormat="1" applyFont="1" applyFill="1" applyBorder="1" applyAlignment="1">
      <alignment horizontal="right"/>
    </xf>
    <xf numFmtId="3" fontId="45" fillId="34" borderId="0" xfId="99" applyNumberFormat="1" applyFont="1" applyFill="1" applyBorder="1"/>
    <xf numFmtId="3" fontId="32" fillId="34" borderId="0" xfId="99" applyNumberFormat="1" applyFont="1" applyFill="1" applyBorder="1"/>
    <xf numFmtId="49" fontId="45" fillId="34" borderId="0" xfId="98" applyNumberFormat="1" applyFont="1" applyFill="1" applyBorder="1" applyAlignment="1">
      <alignment horizontal="right"/>
    </xf>
    <xf numFmtId="1" fontId="56" fillId="0" borderId="0" xfId="0" applyNumberFormat="1" applyFont="1"/>
    <xf numFmtId="0" fontId="35" fillId="0" borderId="0" xfId="154" applyFont="1"/>
    <xf numFmtId="0" fontId="41" fillId="0" borderId="0" xfId="154" applyFont="1"/>
    <xf numFmtId="0" fontId="41" fillId="0" borderId="16" xfId="154" applyFont="1" applyBorder="1"/>
    <xf numFmtId="3" fontId="45" fillId="0" borderId="0" xfId="99" applyNumberFormat="1" applyFont="1" applyFill="1" applyBorder="1"/>
    <xf numFmtId="0" fontId="45" fillId="0" borderId="0" xfId="85" applyFont="1" applyFill="1"/>
    <xf numFmtId="0" fontId="0" fillId="0" borderId="0" xfId="0" applyAlignment="1"/>
    <xf numFmtId="0" fontId="35" fillId="0" borderId="0" xfId="85" applyFont="1" applyAlignment="1"/>
    <xf numFmtId="0" fontId="41" fillId="0" borderId="0" xfId="85" applyFont="1" applyAlignment="1"/>
    <xf numFmtId="0" fontId="52" fillId="0" borderId="0" xfId="0" applyFont="1" applyFill="1"/>
    <xf numFmtId="0" fontId="26" fillId="0" borderId="0" xfId="47" applyFont="1" applyFill="1" applyBorder="1" applyAlignment="1" applyProtection="1">
      <alignment horizontal="center"/>
    </xf>
    <xf numFmtId="0" fontId="53" fillId="0" borderId="0" xfId="48" applyFont="1" applyFill="1" applyBorder="1" applyAlignment="1" applyProtection="1"/>
    <xf numFmtId="0" fontId="52" fillId="0" borderId="0" xfId="0" applyFont="1" applyFill="1" applyBorder="1"/>
    <xf numFmtId="0" fontId="38" fillId="0" borderId="0" xfId="47" applyFont="1" applyFill="1" applyBorder="1" applyAlignment="1" applyProtection="1">
      <alignment horizontal="center"/>
    </xf>
    <xf numFmtId="0" fontId="54" fillId="0" borderId="0" xfId="48" applyFont="1" applyFill="1" applyBorder="1" applyAlignment="1" applyProtection="1"/>
    <xf numFmtId="0" fontId="32" fillId="0" borderId="0" xfId="85" applyFont="1" applyFill="1" applyBorder="1" applyAlignment="1">
      <alignment horizontal="left" wrapText="1"/>
    </xf>
    <xf numFmtId="3" fontId="45" fillId="0" borderId="0" xfId="55" applyNumberFormat="1" applyFont="1" applyFill="1" applyBorder="1"/>
    <xf numFmtId="0" fontId="42" fillId="0" borderId="0" xfId="85" applyFont="1" applyFill="1" applyBorder="1"/>
    <xf numFmtId="0" fontId="32" fillId="0" borderId="0" xfId="95" applyFont="1" applyFill="1"/>
    <xf numFmtId="0" fontId="42" fillId="0" borderId="0" xfId="95" applyFont="1" applyFill="1"/>
    <xf numFmtId="3" fontId="45" fillId="0" borderId="0" xfId="85" applyNumberFormat="1" applyFont="1" applyFill="1" applyBorder="1"/>
    <xf numFmtId="3" fontId="32" fillId="0" borderId="0" xfId="99" applyNumberFormat="1" applyFont="1" applyFill="1" applyBorder="1"/>
    <xf numFmtId="0" fontId="52" fillId="0" borderId="16" xfId="0" applyFont="1" applyFill="1" applyBorder="1"/>
    <xf numFmtId="0" fontId="32" fillId="0" borderId="16" xfId="95" applyFont="1" applyFill="1" applyBorder="1"/>
    <xf numFmtId="0" fontId="42" fillId="0" borderId="16" xfId="95" applyFont="1" applyFill="1" applyBorder="1"/>
    <xf numFmtId="0" fontId="0" fillId="34" borderId="0" xfId="0" applyFill="1" applyBorder="1" applyAlignment="1">
      <alignment horizontal="center"/>
    </xf>
    <xf numFmtId="0" fontId="0" fillId="34" borderId="17" xfId="0" applyFill="1" applyBorder="1" applyAlignment="1">
      <alignment horizontal="center"/>
    </xf>
    <xf numFmtId="0" fontId="24" fillId="0" borderId="0" xfId="42" applyFill="1" applyAlignment="1" applyProtection="1">
      <alignment wrapText="1"/>
    </xf>
    <xf numFmtId="0" fontId="34" fillId="0" borderId="0" xfId="48" applyAlignment="1" applyProtection="1">
      <alignment horizontal="left"/>
    </xf>
    <xf numFmtId="0" fontId="34" fillId="34" borderId="0" xfId="48" applyFill="1" applyAlignment="1" applyProtection="1">
      <alignment horizontal="left"/>
    </xf>
    <xf numFmtId="0" fontId="0" fillId="34" borderId="0" xfId="0" applyFill="1"/>
    <xf numFmtId="0" fontId="35" fillId="0" borderId="0" xfId="104" applyFont="1" applyFill="1" applyBorder="1"/>
    <xf numFmtId="0" fontId="41" fillId="0" borderId="0" xfId="104" applyFont="1" applyFill="1" applyBorder="1"/>
    <xf numFmtId="49" fontId="32" fillId="0" borderId="0" xfId="85" applyNumberFormat="1" applyFont="1" applyAlignment="1">
      <alignment horizontal="right"/>
    </xf>
    <xf numFmtId="3" fontId="32" fillId="0" borderId="0" xfId="55" applyNumberFormat="1" applyFont="1" applyBorder="1"/>
    <xf numFmtId="49" fontId="32" fillId="0" borderId="0" xfId="99" applyNumberFormat="1" applyFont="1" applyAlignment="1">
      <alignment horizontal="right"/>
    </xf>
    <xf numFmtId="9" fontId="56" fillId="0" borderId="0" xfId="0" applyNumberFormat="1" applyFont="1"/>
    <xf numFmtId="9" fontId="32" fillId="0" borderId="0" xfId="85" applyNumberFormat="1" applyFont="1"/>
    <xf numFmtId="0" fontId="57" fillId="0" borderId="0" xfId="0" applyFont="1"/>
    <xf numFmtId="0" fontId="58" fillId="0" borderId="0" xfId="0" applyFont="1"/>
    <xf numFmtId="0" fontId="49" fillId="0" borderId="0" xfId="85" quotePrefix="1" applyFont="1" applyFill="1" applyBorder="1" applyAlignment="1">
      <alignment horizontal="left" wrapText="1"/>
    </xf>
    <xf numFmtId="3" fontId="48" fillId="0" borderId="0" xfId="85" applyNumberFormat="1" applyFont="1" applyBorder="1"/>
    <xf numFmtId="0" fontId="42" fillId="0" borderId="0" xfId="85" applyFont="1" applyBorder="1"/>
    <xf numFmtId="0" fontId="48" fillId="0" borderId="0" xfId="85" applyFont="1" applyBorder="1"/>
    <xf numFmtId="0" fontId="49" fillId="0" borderId="0" xfId="85" applyFont="1" applyBorder="1"/>
    <xf numFmtId="0" fontId="51" fillId="0" borderId="0" xfId="0" applyFont="1" applyBorder="1"/>
    <xf numFmtId="0" fontId="50" fillId="0" borderId="0" xfId="85" applyFont="1" applyBorder="1"/>
    <xf numFmtId="0" fontId="59" fillId="0" borderId="16" xfId="0" applyFont="1" applyBorder="1"/>
    <xf numFmtId="0" fontId="42" fillId="0" borderId="16" xfId="85" applyFont="1" applyFill="1" applyBorder="1" applyAlignment="1">
      <alignment horizontal="left" wrapText="1"/>
    </xf>
    <xf numFmtId="3" fontId="42" fillId="0" borderId="0" xfId="99" applyNumberFormat="1" applyFont="1" applyBorder="1"/>
    <xf numFmtId="164" fontId="32" fillId="0" borderId="0" xfId="85" applyNumberFormat="1" applyFont="1"/>
    <xf numFmtId="0" fontId="60" fillId="0" borderId="0" xfId="0" applyFont="1" applyBorder="1"/>
    <xf numFmtId="0" fontId="60" fillId="0" borderId="0" xfId="0" applyFont="1"/>
    <xf numFmtId="0" fontId="61" fillId="0" borderId="0" xfId="85" quotePrefix="1" applyFont="1" applyFill="1" applyBorder="1" applyAlignment="1">
      <alignment horizontal="left" wrapText="1"/>
    </xf>
    <xf numFmtId="3" fontId="63" fillId="0" borderId="0" xfId="0" applyNumberFormat="1" applyFont="1" applyBorder="1"/>
    <xf numFmtId="3" fontId="62" fillId="0" borderId="0" xfId="85" applyNumberFormat="1" applyFont="1" applyBorder="1"/>
    <xf numFmtId="3" fontId="60" fillId="0" borderId="0" xfId="0" applyNumberFormat="1" applyFont="1" applyBorder="1"/>
    <xf numFmtId="0" fontId="32" fillId="0" borderId="16" xfId="85" applyFont="1" applyBorder="1" applyAlignment="1">
      <alignment horizontal="left" wrapText="1"/>
    </xf>
    <xf numFmtId="3" fontId="55" fillId="0" borderId="0" xfId="0" applyNumberFormat="1" applyFont="1" applyBorder="1"/>
    <xf numFmtId="3" fontId="52" fillId="0" borderId="0" xfId="0" applyNumberFormat="1" applyFont="1"/>
    <xf numFmtId="0" fontId="2" fillId="0" borderId="0" xfId="258"/>
    <xf numFmtId="0" fontId="66" fillId="0" borderId="0" xfId="0" applyFont="1" applyAlignment="1">
      <alignment vertical="center"/>
    </xf>
    <xf numFmtId="0" fontId="34" fillId="34" borderId="15" xfId="48" applyFill="1" applyBorder="1" applyAlignment="1" applyProtection="1"/>
    <xf numFmtId="3" fontId="32" fillId="0" borderId="0" xfId="85" applyNumberFormat="1" applyFont="1" applyFill="1"/>
    <xf numFmtId="0" fontId="47" fillId="0" borderId="0" xfId="0" applyFont="1" applyFill="1"/>
    <xf numFmtId="3" fontId="32" fillId="0" borderId="0" xfId="85" applyNumberFormat="1" applyFont="1" applyFill="1" applyBorder="1"/>
    <xf numFmtId="0" fontId="2" fillId="0" borderId="0" xfId="258" applyFill="1"/>
    <xf numFmtId="0" fontId="0" fillId="0" borderId="0" xfId="0" applyAlignment="1">
      <alignment wrapText="1"/>
    </xf>
    <xf numFmtId="0" fontId="0" fillId="0" borderId="16" xfId="0" applyBorder="1" applyAlignment="1"/>
    <xf numFmtId="0" fontId="52" fillId="0" borderId="0" xfId="0" applyFont="1" applyAlignment="1">
      <alignment wrapText="1"/>
    </xf>
    <xf numFmtId="0" fontId="32" fillId="0" borderId="18" xfId="0" quotePrefix="1" applyFont="1" applyBorder="1" applyAlignment="1">
      <alignment horizontal="left"/>
    </xf>
    <xf numFmtId="0" fontId="32" fillId="0" borderId="18" xfId="0" applyFont="1" applyBorder="1"/>
    <xf numFmtId="3" fontId="32" fillId="0" borderId="0" xfId="0" applyNumberFormat="1" applyFont="1"/>
    <xf numFmtId="0" fontId="32" fillId="0" borderId="0" xfId="0" quotePrefix="1" applyFont="1" applyBorder="1" applyAlignment="1">
      <alignment horizontal="left"/>
    </xf>
    <xf numFmtId="0" fontId="32" fillId="0" borderId="0" xfId="0" applyFont="1" applyBorder="1"/>
    <xf numFmtId="0" fontId="32" fillId="0" borderId="0" xfId="0" applyFont="1" applyAlignment="1">
      <alignment horizontal="left"/>
    </xf>
    <xf numFmtId="0" fontId="32" fillId="0" borderId="0" xfId="0" applyFont="1"/>
    <xf numFmtId="0" fontId="32" fillId="0" borderId="0" xfId="0" applyFont="1" applyFill="1" applyAlignment="1">
      <alignment horizontal="left"/>
    </xf>
    <xf numFmtId="0" fontId="32" fillId="0" borderId="0" xfId="0" applyFont="1" applyFill="1"/>
    <xf numFmtId="3" fontId="32" fillId="0" borderId="0" xfId="0" applyNumberFormat="1" applyFont="1" applyFill="1"/>
    <xf numFmtId="0" fontId="45" fillId="0" borderId="0" xfId="0" applyFont="1" applyAlignment="1">
      <alignment horizontal="left"/>
    </xf>
    <xf numFmtId="0" fontId="45" fillId="0" borderId="0" xfId="0" applyFont="1"/>
    <xf numFmtId="3" fontId="45" fillId="0" borderId="0" xfId="0" applyNumberFormat="1" applyFont="1"/>
    <xf numFmtId="3" fontId="45" fillId="0" borderId="16" xfId="0" applyNumberFormat="1" applyFont="1" applyBorder="1"/>
    <xf numFmtId="0" fontId="45" fillId="0" borderId="16" xfId="0" applyFont="1" applyBorder="1"/>
    <xf numFmtId="0" fontId="32" fillId="0" borderId="0" xfId="0" applyFont="1" applyBorder="1" applyAlignment="1">
      <alignment horizontal="left"/>
    </xf>
    <xf numFmtId="3" fontId="45" fillId="0" borderId="0" xfId="85" applyNumberFormat="1" applyFont="1" applyBorder="1" applyAlignment="1">
      <alignment horizontal="right"/>
    </xf>
    <xf numFmtId="0" fontId="42" fillId="0" borderId="0" xfId="0" applyFont="1"/>
    <xf numFmtId="3" fontId="67" fillId="0" borderId="16" xfId="94" applyNumberFormat="1" applyFont="1" applyBorder="1"/>
    <xf numFmtId="0" fontId="0" fillId="0" borderId="0" xfId="0" applyAlignment="1"/>
    <xf numFmtId="0" fontId="52" fillId="0" borderId="0" xfId="0" applyFont="1" applyAlignment="1"/>
    <xf numFmtId="3" fontId="32" fillId="34" borderId="0" xfId="85" applyNumberFormat="1" applyFont="1" applyFill="1" applyBorder="1"/>
    <xf numFmtId="0" fontId="0" fillId="0" borderId="0" xfId="0" applyAlignment="1">
      <alignment wrapText="1"/>
    </xf>
    <xf numFmtId="0" fontId="0" fillId="0" borderId="0" xfId="0" applyAlignment="1"/>
    <xf numFmtId="0" fontId="0" fillId="0" borderId="16" xfId="0" applyBorder="1" applyAlignment="1"/>
    <xf numFmtId="0" fontId="52" fillId="0" borderId="0" xfId="0" applyFont="1" applyAlignment="1">
      <alignment wrapText="1"/>
    </xf>
    <xf numFmtId="3" fontId="68" fillId="0" borderId="0" xfId="83" applyNumberFormat="1" applyFont="1"/>
    <xf numFmtId="0" fontId="32" fillId="0" borderId="0" xfId="95" applyFont="1" applyBorder="1" applyAlignment="1">
      <alignment horizontal="right"/>
    </xf>
    <xf numFmtId="3" fontId="32" fillId="0" borderId="0" xfId="0" applyNumberFormat="1" applyFont="1" applyBorder="1"/>
    <xf numFmtId="1" fontId="32" fillId="0" borderId="0" xfId="0" applyNumberFormat="1" applyFont="1"/>
    <xf numFmtId="1" fontId="69" fillId="0" borderId="0" xfId="0" applyNumberFormat="1" applyFont="1"/>
    <xf numFmtId="0" fontId="64" fillId="0" borderId="0" xfId="0" applyFont="1" applyAlignment="1">
      <alignment vertical="center" wrapText="1"/>
    </xf>
    <xf numFmtId="0" fontId="48" fillId="0" borderId="0" xfId="85" applyFont="1" applyBorder="1" applyAlignment="1">
      <alignment wrapText="1"/>
    </xf>
    <xf numFmtId="3" fontId="32" fillId="0" borderId="0" xfId="85" applyNumberFormat="1" applyFont="1" applyBorder="1" applyAlignment="1">
      <alignment wrapText="1"/>
    </xf>
    <xf numFmtId="0" fontId="70" fillId="0" borderId="0" xfId="48" applyFont="1" applyAlignment="1" applyProtection="1">
      <alignment horizontal="left"/>
    </xf>
    <xf numFmtId="0" fontId="56" fillId="0" borderId="0" xfId="0" applyFont="1" applyAlignment="1"/>
    <xf numFmtId="0" fontId="71" fillId="0" borderId="0" xfId="85" applyFont="1" applyAlignment="1"/>
    <xf numFmtId="0" fontId="72" fillId="0" borderId="0" xfId="85" applyFont="1" applyAlignment="1"/>
    <xf numFmtId="0" fontId="56" fillId="0" borderId="0" xfId="0" applyFont="1" applyBorder="1" applyAlignment="1"/>
    <xf numFmtId="0" fontId="56" fillId="0" borderId="0" xfId="0" applyFont="1" applyAlignment="1">
      <alignment wrapText="1"/>
    </xf>
    <xf numFmtId="0" fontId="56" fillId="0" borderId="0" xfId="0" applyFont="1"/>
    <xf numFmtId="0" fontId="56" fillId="0" borderId="0" xfId="0" applyFont="1" applyAlignment="1">
      <alignment wrapText="1"/>
    </xf>
    <xf numFmtId="0" fontId="56" fillId="0" borderId="0" xfId="0" applyFont="1" applyAlignment="1"/>
    <xf numFmtId="0" fontId="0" fillId="0" borderId="0" xfId="0" applyAlignment="1"/>
    <xf numFmtId="0" fontId="0" fillId="0" borderId="16" xfId="0" applyBorder="1" applyAlignment="1"/>
    <xf numFmtId="0" fontId="52" fillId="0" borderId="0" xfId="0" applyFont="1" applyAlignment="1">
      <alignment wrapText="1"/>
    </xf>
    <xf numFmtId="0" fontId="0" fillId="0" borderId="0" xfId="0" applyAlignment="1">
      <alignment wrapText="1"/>
    </xf>
    <xf numFmtId="0" fontId="32" fillId="0" borderId="18" xfId="85" applyFont="1" applyBorder="1"/>
    <xf numFmtId="0" fontId="0" fillId="0" borderId="18" xfId="0" applyBorder="1"/>
    <xf numFmtId="0" fontId="43" fillId="0" borderId="18" xfId="85" applyFont="1" applyBorder="1" applyAlignment="1">
      <alignment horizontal="left" wrapText="1"/>
    </xf>
    <xf numFmtId="0" fontId="52" fillId="0" borderId="18" xfId="0" applyFont="1" applyBorder="1"/>
    <xf numFmtId="164" fontId="56" fillId="0" borderId="0" xfId="0" applyNumberFormat="1" applyFont="1"/>
    <xf numFmtId="164" fontId="32" fillId="0" borderId="0" xfId="0" applyNumberFormat="1" applyFont="1"/>
    <xf numFmtId="164" fontId="45" fillId="0" borderId="0" xfId="85" applyNumberFormat="1" applyFont="1"/>
    <xf numFmtId="4" fontId="32" fillId="0" borderId="0" xfId="85" applyNumberFormat="1" applyFont="1"/>
    <xf numFmtId="165" fontId="0" fillId="0" borderId="0" xfId="0" applyNumberFormat="1"/>
    <xf numFmtId="165" fontId="40" fillId="0" borderId="0" xfId="0" applyNumberFormat="1" applyFont="1"/>
    <xf numFmtId="9" fontId="0" fillId="0" borderId="0" xfId="465" applyFont="1"/>
    <xf numFmtId="166" fontId="0" fillId="0" borderId="0" xfId="465" applyNumberFormat="1" applyFont="1"/>
    <xf numFmtId="0" fontId="71" fillId="0" borderId="0" xfId="85" applyFont="1" applyAlignment="1">
      <alignment wrapText="1"/>
    </xf>
    <xf numFmtId="0" fontId="56" fillId="0" borderId="0" xfId="0" applyFont="1" applyAlignment="1">
      <alignment wrapText="1"/>
    </xf>
    <xf numFmtId="0" fontId="72" fillId="0" borderId="0" xfId="85" applyFont="1" applyAlignment="1">
      <alignment wrapText="1"/>
    </xf>
    <xf numFmtId="0" fontId="56" fillId="0" borderId="0" xfId="0" applyFont="1" applyAlignment="1"/>
    <xf numFmtId="0" fontId="35" fillId="0" borderId="0" xfId="85" applyFont="1" applyAlignment="1">
      <alignment wrapText="1"/>
    </xf>
    <xf numFmtId="0" fontId="0" fillId="0" borderId="0" xfId="0" applyAlignment="1"/>
    <xf numFmtId="0" fontId="41" fillId="0" borderId="16" xfId="85" applyFont="1" applyBorder="1" applyAlignment="1">
      <alignment wrapText="1"/>
    </xf>
    <xf numFmtId="0" fontId="0" fillId="0" borderId="16" xfId="0" applyBorder="1" applyAlignment="1"/>
    <xf numFmtId="0" fontId="52" fillId="0" borderId="0" xfId="0" applyFont="1" applyAlignment="1">
      <alignment wrapText="1"/>
    </xf>
    <xf numFmtId="0" fontId="65" fillId="0" borderId="0" xfId="0" applyFont="1" applyAlignment="1">
      <alignment vertical="center" wrapText="1"/>
    </xf>
    <xf numFmtId="0" fontId="0" fillId="0" borderId="0" xfId="0" applyAlignment="1">
      <alignment wrapText="1"/>
    </xf>
    <xf numFmtId="0" fontId="64" fillId="0" borderId="0" xfId="0" applyFont="1" applyAlignment="1">
      <alignment vertical="center" wrapText="1"/>
    </xf>
  </cellXfs>
  <cellStyles count="466">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105"/>
    <cellStyle name="20% - Dekorfärg1 2 2" xfId="155"/>
    <cellStyle name="20% - Dekorfärg1 2 2 2" xfId="362"/>
    <cellStyle name="20% - Dekorfärg1 2 3" xfId="313"/>
    <cellStyle name="20% - Dekorfärg1 3" xfId="156"/>
    <cellStyle name="20% - Dekorfärg1 3 2" xfId="363"/>
    <cellStyle name="20% - Dekorfärg1 4" xfId="259"/>
    <cellStyle name="20% - Dekorfärg2 2" xfId="106"/>
    <cellStyle name="20% - Dekorfärg2 2 2" xfId="157"/>
    <cellStyle name="20% - Dekorfärg2 2 2 2" xfId="364"/>
    <cellStyle name="20% - Dekorfärg2 2 3" xfId="314"/>
    <cellStyle name="20% - Dekorfärg2 3" xfId="158"/>
    <cellStyle name="20% - Dekorfärg2 3 2" xfId="365"/>
    <cellStyle name="20% - Dekorfärg2 4" xfId="261"/>
    <cellStyle name="20% - Dekorfärg3 2" xfId="107"/>
    <cellStyle name="20% - Dekorfärg3 2 2" xfId="159"/>
    <cellStyle name="20% - Dekorfärg3 2 2 2" xfId="366"/>
    <cellStyle name="20% - Dekorfärg3 2 3" xfId="315"/>
    <cellStyle name="20% - Dekorfärg3 3" xfId="160"/>
    <cellStyle name="20% - Dekorfärg3 3 2" xfId="367"/>
    <cellStyle name="20% - Dekorfärg3 4" xfId="263"/>
    <cellStyle name="20% - Dekorfärg4 2" xfId="108"/>
    <cellStyle name="20% - Dekorfärg4 2 2" xfId="161"/>
    <cellStyle name="20% - Dekorfärg4 2 2 2" xfId="368"/>
    <cellStyle name="20% - Dekorfärg4 2 3" xfId="316"/>
    <cellStyle name="20% - Dekorfärg4 3" xfId="162"/>
    <cellStyle name="20% - Dekorfärg4 3 2" xfId="369"/>
    <cellStyle name="20% - Dekorfärg4 4" xfId="265"/>
    <cellStyle name="20% - Dekorfärg5 2" xfId="109"/>
    <cellStyle name="20% - Dekorfärg5 2 2" xfId="163"/>
    <cellStyle name="20% - Dekorfärg5 2 2 2" xfId="370"/>
    <cellStyle name="20% - Dekorfärg5 2 3" xfId="317"/>
    <cellStyle name="20% - Dekorfärg5 3" xfId="164"/>
    <cellStyle name="20% - Dekorfärg5 3 2" xfId="371"/>
    <cellStyle name="20% - Dekorfärg5 4" xfId="267"/>
    <cellStyle name="20% - Dekorfärg6 2" xfId="110"/>
    <cellStyle name="20% - Dekorfärg6 2 2" xfId="165"/>
    <cellStyle name="20% - Dekorfärg6 2 2 2" xfId="372"/>
    <cellStyle name="20% - Dekorfärg6 2 3" xfId="318"/>
    <cellStyle name="20% - Dekorfärg6 3" xfId="166"/>
    <cellStyle name="20% - Dekorfärg6 3 2" xfId="373"/>
    <cellStyle name="20% - Dekorfärg6 4" xfId="269"/>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111"/>
    <cellStyle name="40% - Dekorfärg1 2 2" xfId="167"/>
    <cellStyle name="40% - Dekorfärg1 2 2 2" xfId="374"/>
    <cellStyle name="40% - Dekorfärg1 2 3" xfId="319"/>
    <cellStyle name="40% - Dekorfärg1 3" xfId="168"/>
    <cellStyle name="40% - Dekorfärg1 3 2" xfId="375"/>
    <cellStyle name="40% - Dekorfärg1 4" xfId="260"/>
    <cellStyle name="40% - Dekorfärg2 2" xfId="112"/>
    <cellStyle name="40% - Dekorfärg2 2 2" xfId="169"/>
    <cellStyle name="40% - Dekorfärg2 2 2 2" xfId="376"/>
    <cellStyle name="40% - Dekorfärg2 2 3" xfId="320"/>
    <cellStyle name="40% - Dekorfärg2 3" xfId="170"/>
    <cellStyle name="40% - Dekorfärg2 3 2" xfId="377"/>
    <cellStyle name="40% - Dekorfärg2 4" xfId="262"/>
    <cellStyle name="40% - Dekorfärg3 2" xfId="113"/>
    <cellStyle name="40% - Dekorfärg3 2 2" xfId="171"/>
    <cellStyle name="40% - Dekorfärg3 2 2 2" xfId="378"/>
    <cellStyle name="40% - Dekorfärg3 2 3" xfId="321"/>
    <cellStyle name="40% - Dekorfärg3 3" xfId="172"/>
    <cellStyle name="40% - Dekorfärg3 3 2" xfId="379"/>
    <cellStyle name="40% - Dekorfärg3 4" xfId="264"/>
    <cellStyle name="40% - Dekorfärg4 2" xfId="114"/>
    <cellStyle name="40% - Dekorfärg4 2 2" xfId="173"/>
    <cellStyle name="40% - Dekorfärg4 2 2 2" xfId="380"/>
    <cellStyle name="40% - Dekorfärg4 2 3" xfId="322"/>
    <cellStyle name="40% - Dekorfärg4 3" xfId="174"/>
    <cellStyle name="40% - Dekorfärg4 3 2" xfId="381"/>
    <cellStyle name="40% - Dekorfärg4 4" xfId="266"/>
    <cellStyle name="40% - Dekorfärg5 2" xfId="115"/>
    <cellStyle name="40% - Dekorfärg5 2 2" xfId="175"/>
    <cellStyle name="40% - Dekorfärg5 2 2 2" xfId="382"/>
    <cellStyle name="40% - Dekorfärg5 2 3" xfId="323"/>
    <cellStyle name="40% - Dekorfärg5 3" xfId="176"/>
    <cellStyle name="40% - Dekorfärg5 3 2" xfId="383"/>
    <cellStyle name="40% - Dekorfärg5 4" xfId="268"/>
    <cellStyle name="40% - Dekorfärg6 2" xfId="116"/>
    <cellStyle name="40% - Dekorfärg6 2 2" xfId="177"/>
    <cellStyle name="40% - Dekorfärg6 2 2 2" xfId="384"/>
    <cellStyle name="40% - Dekorfärg6 2 3" xfId="324"/>
    <cellStyle name="40% - Dekorfärg6 3" xfId="178"/>
    <cellStyle name="40% - Dekorfärg6 3 2" xfId="385"/>
    <cellStyle name="40% - Dekorfärg6 4" xfId="270"/>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10" xfId="56"/>
    <cellStyle name="Anteckning 10 2" xfId="117"/>
    <cellStyle name="Anteckning 10 2 2" xfId="179"/>
    <cellStyle name="Anteckning 10 2 2 2" xfId="386"/>
    <cellStyle name="Anteckning 10 2 3" xfId="325"/>
    <cellStyle name="Anteckning 10 3" xfId="180"/>
    <cellStyle name="Anteckning 10 3 2" xfId="387"/>
    <cellStyle name="Anteckning 10 4" xfId="277"/>
    <cellStyle name="Anteckning 11" xfId="57"/>
    <cellStyle name="Anteckning 11 2" xfId="118"/>
    <cellStyle name="Anteckning 11 2 2" xfId="181"/>
    <cellStyle name="Anteckning 11 2 2 2" xfId="388"/>
    <cellStyle name="Anteckning 11 2 3" xfId="326"/>
    <cellStyle name="Anteckning 11 3" xfId="182"/>
    <cellStyle name="Anteckning 11 3 2" xfId="389"/>
    <cellStyle name="Anteckning 11 4" xfId="278"/>
    <cellStyle name="Anteckning 12" xfId="58"/>
    <cellStyle name="Anteckning 12 2" xfId="119"/>
    <cellStyle name="Anteckning 12 2 2" xfId="183"/>
    <cellStyle name="Anteckning 12 2 2 2" xfId="390"/>
    <cellStyle name="Anteckning 12 2 3" xfId="327"/>
    <cellStyle name="Anteckning 12 3" xfId="184"/>
    <cellStyle name="Anteckning 12 3 2" xfId="391"/>
    <cellStyle name="Anteckning 12 4" xfId="279"/>
    <cellStyle name="Anteckning 13" xfId="59"/>
    <cellStyle name="Anteckning 13 2" xfId="120"/>
    <cellStyle name="Anteckning 13 2 2" xfId="185"/>
    <cellStyle name="Anteckning 13 2 2 2" xfId="392"/>
    <cellStyle name="Anteckning 13 2 3" xfId="328"/>
    <cellStyle name="Anteckning 13 3" xfId="186"/>
    <cellStyle name="Anteckning 13 3 2" xfId="393"/>
    <cellStyle name="Anteckning 13 4" xfId="280"/>
    <cellStyle name="Anteckning 14" xfId="60"/>
    <cellStyle name="Anteckning 14 2" xfId="121"/>
    <cellStyle name="Anteckning 14 2 2" xfId="187"/>
    <cellStyle name="Anteckning 14 2 2 2" xfId="394"/>
    <cellStyle name="Anteckning 14 2 3" xfId="329"/>
    <cellStyle name="Anteckning 14 3" xfId="188"/>
    <cellStyle name="Anteckning 14 3 2" xfId="395"/>
    <cellStyle name="Anteckning 14 4" xfId="281"/>
    <cellStyle name="Anteckning 15" xfId="61"/>
    <cellStyle name="Anteckning 15 2" xfId="122"/>
    <cellStyle name="Anteckning 15 2 2" xfId="189"/>
    <cellStyle name="Anteckning 15 2 2 2" xfId="396"/>
    <cellStyle name="Anteckning 15 2 3" xfId="330"/>
    <cellStyle name="Anteckning 15 3" xfId="190"/>
    <cellStyle name="Anteckning 15 3 2" xfId="397"/>
    <cellStyle name="Anteckning 15 4" xfId="282"/>
    <cellStyle name="Anteckning 16" xfId="62"/>
    <cellStyle name="Anteckning 16 2" xfId="123"/>
    <cellStyle name="Anteckning 16 2 2" xfId="191"/>
    <cellStyle name="Anteckning 16 2 2 2" xfId="398"/>
    <cellStyle name="Anteckning 16 2 3" xfId="331"/>
    <cellStyle name="Anteckning 16 3" xfId="192"/>
    <cellStyle name="Anteckning 16 3 2" xfId="399"/>
    <cellStyle name="Anteckning 16 4" xfId="283"/>
    <cellStyle name="Anteckning 17" xfId="63"/>
    <cellStyle name="Anteckning 17 2" xfId="124"/>
    <cellStyle name="Anteckning 17 2 2" xfId="193"/>
    <cellStyle name="Anteckning 17 2 2 2" xfId="400"/>
    <cellStyle name="Anteckning 17 2 3" xfId="332"/>
    <cellStyle name="Anteckning 17 3" xfId="194"/>
    <cellStyle name="Anteckning 17 3 2" xfId="401"/>
    <cellStyle name="Anteckning 17 4" xfId="284"/>
    <cellStyle name="Anteckning 18" xfId="64"/>
    <cellStyle name="Anteckning 18 2" xfId="125"/>
    <cellStyle name="Anteckning 18 2 2" xfId="195"/>
    <cellStyle name="Anteckning 18 2 2 2" xfId="402"/>
    <cellStyle name="Anteckning 18 2 3" xfId="333"/>
    <cellStyle name="Anteckning 18 3" xfId="196"/>
    <cellStyle name="Anteckning 18 3 2" xfId="403"/>
    <cellStyle name="Anteckning 18 4" xfId="285"/>
    <cellStyle name="Anteckning 19" xfId="65"/>
    <cellStyle name="Anteckning 19 2" xfId="126"/>
    <cellStyle name="Anteckning 19 2 2" xfId="197"/>
    <cellStyle name="Anteckning 19 2 2 2" xfId="404"/>
    <cellStyle name="Anteckning 19 2 3" xfId="334"/>
    <cellStyle name="Anteckning 19 3" xfId="198"/>
    <cellStyle name="Anteckning 19 3 2" xfId="405"/>
    <cellStyle name="Anteckning 19 4" xfId="286"/>
    <cellStyle name="Anteckning 2" xfId="66"/>
    <cellStyle name="Anteckning 2 2" xfId="127"/>
    <cellStyle name="Anteckning 2 2 2" xfId="199"/>
    <cellStyle name="Anteckning 2 2 2 2" xfId="406"/>
    <cellStyle name="Anteckning 2 2 3" xfId="335"/>
    <cellStyle name="Anteckning 2 3" xfId="200"/>
    <cellStyle name="Anteckning 2 3 2" xfId="407"/>
    <cellStyle name="Anteckning 2 4" xfId="287"/>
    <cellStyle name="Anteckning 20" xfId="67"/>
    <cellStyle name="Anteckning 20 2" xfId="128"/>
    <cellStyle name="Anteckning 20 2 2" xfId="201"/>
    <cellStyle name="Anteckning 20 2 2 2" xfId="408"/>
    <cellStyle name="Anteckning 20 2 3" xfId="336"/>
    <cellStyle name="Anteckning 20 3" xfId="202"/>
    <cellStyle name="Anteckning 20 3 2" xfId="409"/>
    <cellStyle name="Anteckning 20 4" xfId="288"/>
    <cellStyle name="Anteckning 21" xfId="68"/>
    <cellStyle name="Anteckning 21 2" xfId="129"/>
    <cellStyle name="Anteckning 21 2 2" xfId="203"/>
    <cellStyle name="Anteckning 21 2 2 2" xfId="410"/>
    <cellStyle name="Anteckning 21 2 3" xfId="337"/>
    <cellStyle name="Anteckning 21 3" xfId="204"/>
    <cellStyle name="Anteckning 21 3 2" xfId="411"/>
    <cellStyle name="Anteckning 21 4" xfId="289"/>
    <cellStyle name="Anteckning 22" xfId="69"/>
    <cellStyle name="Anteckning 22 2" xfId="130"/>
    <cellStyle name="Anteckning 22 2 2" xfId="205"/>
    <cellStyle name="Anteckning 22 2 2 2" xfId="412"/>
    <cellStyle name="Anteckning 22 2 3" xfId="338"/>
    <cellStyle name="Anteckning 22 3" xfId="206"/>
    <cellStyle name="Anteckning 22 3 2" xfId="413"/>
    <cellStyle name="Anteckning 22 4" xfId="290"/>
    <cellStyle name="Anteckning 23" xfId="70"/>
    <cellStyle name="Anteckning 23 2" xfId="131"/>
    <cellStyle name="Anteckning 23 2 2" xfId="207"/>
    <cellStyle name="Anteckning 23 2 2 2" xfId="414"/>
    <cellStyle name="Anteckning 23 2 3" xfId="339"/>
    <cellStyle name="Anteckning 23 3" xfId="208"/>
    <cellStyle name="Anteckning 23 3 2" xfId="415"/>
    <cellStyle name="Anteckning 23 4" xfId="291"/>
    <cellStyle name="Anteckning 24" xfId="71"/>
    <cellStyle name="Anteckning 24 2" xfId="132"/>
    <cellStyle name="Anteckning 24 2 2" xfId="209"/>
    <cellStyle name="Anteckning 24 2 2 2" xfId="416"/>
    <cellStyle name="Anteckning 24 2 3" xfId="340"/>
    <cellStyle name="Anteckning 24 3" xfId="210"/>
    <cellStyle name="Anteckning 24 3 2" xfId="417"/>
    <cellStyle name="Anteckning 24 4" xfId="292"/>
    <cellStyle name="Anteckning 25" xfId="72"/>
    <cellStyle name="Anteckning 25 2" xfId="133"/>
    <cellStyle name="Anteckning 25 2 2" xfId="211"/>
    <cellStyle name="Anteckning 25 2 2 2" xfId="418"/>
    <cellStyle name="Anteckning 25 2 3" xfId="341"/>
    <cellStyle name="Anteckning 25 3" xfId="212"/>
    <cellStyle name="Anteckning 25 3 2" xfId="419"/>
    <cellStyle name="Anteckning 25 4" xfId="293"/>
    <cellStyle name="Anteckning 26" xfId="73"/>
    <cellStyle name="Anteckning 26 2" xfId="134"/>
    <cellStyle name="Anteckning 26 2 2" xfId="213"/>
    <cellStyle name="Anteckning 26 2 2 2" xfId="420"/>
    <cellStyle name="Anteckning 26 2 3" xfId="342"/>
    <cellStyle name="Anteckning 26 3" xfId="214"/>
    <cellStyle name="Anteckning 26 3 2" xfId="421"/>
    <cellStyle name="Anteckning 26 4" xfId="294"/>
    <cellStyle name="Anteckning 27" xfId="74"/>
    <cellStyle name="Anteckning 27 2" xfId="135"/>
    <cellStyle name="Anteckning 27 2 2" xfId="215"/>
    <cellStyle name="Anteckning 27 2 2 2" xfId="422"/>
    <cellStyle name="Anteckning 27 2 3" xfId="343"/>
    <cellStyle name="Anteckning 27 3" xfId="216"/>
    <cellStyle name="Anteckning 27 3 2" xfId="423"/>
    <cellStyle name="Anteckning 27 4" xfId="295"/>
    <cellStyle name="Anteckning 28" xfId="75"/>
    <cellStyle name="Anteckning 28 2" xfId="136"/>
    <cellStyle name="Anteckning 28 2 2" xfId="217"/>
    <cellStyle name="Anteckning 28 2 2 2" xfId="424"/>
    <cellStyle name="Anteckning 28 2 3" xfId="344"/>
    <cellStyle name="Anteckning 28 3" xfId="218"/>
    <cellStyle name="Anteckning 28 3 2" xfId="425"/>
    <cellStyle name="Anteckning 28 4" xfId="296"/>
    <cellStyle name="Anteckning 3" xfId="76"/>
    <cellStyle name="Anteckning 3 2" xfId="137"/>
    <cellStyle name="Anteckning 3 2 2" xfId="219"/>
    <cellStyle name="Anteckning 3 2 2 2" xfId="426"/>
    <cellStyle name="Anteckning 3 2 3" xfId="345"/>
    <cellStyle name="Anteckning 3 3" xfId="220"/>
    <cellStyle name="Anteckning 3 3 2" xfId="427"/>
    <cellStyle name="Anteckning 3 4" xfId="297"/>
    <cellStyle name="Anteckning 4" xfId="77"/>
    <cellStyle name="Anteckning 4 2" xfId="138"/>
    <cellStyle name="Anteckning 4 2 2" xfId="221"/>
    <cellStyle name="Anteckning 4 2 2 2" xfId="428"/>
    <cellStyle name="Anteckning 4 2 3" xfId="346"/>
    <cellStyle name="Anteckning 4 3" xfId="222"/>
    <cellStyle name="Anteckning 4 3 2" xfId="429"/>
    <cellStyle name="Anteckning 4 4" xfId="298"/>
    <cellStyle name="Anteckning 5" xfId="78"/>
    <cellStyle name="Anteckning 5 2" xfId="139"/>
    <cellStyle name="Anteckning 5 2 2" xfId="223"/>
    <cellStyle name="Anteckning 5 2 2 2" xfId="430"/>
    <cellStyle name="Anteckning 5 2 3" xfId="347"/>
    <cellStyle name="Anteckning 5 3" xfId="224"/>
    <cellStyle name="Anteckning 5 3 2" xfId="431"/>
    <cellStyle name="Anteckning 5 4" xfId="299"/>
    <cellStyle name="Anteckning 6" xfId="79"/>
    <cellStyle name="Anteckning 6 2" xfId="140"/>
    <cellStyle name="Anteckning 6 2 2" xfId="225"/>
    <cellStyle name="Anteckning 6 2 2 2" xfId="432"/>
    <cellStyle name="Anteckning 6 2 3" xfId="348"/>
    <cellStyle name="Anteckning 6 3" xfId="226"/>
    <cellStyle name="Anteckning 6 3 2" xfId="433"/>
    <cellStyle name="Anteckning 6 4" xfId="300"/>
    <cellStyle name="Anteckning 7" xfId="80"/>
    <cellStyle name="Anteckning 7 2" xfId="141"/>
    <cellStyle name="Anteckning 7 2 2" xfId="227"/>
    <cellStyle name="Anteckning 7 2 2 2" xfId="434"/>
    <cellStyle name="Anteckning 7 2 3" xfId="349"/>
    <cellStyle name="Anteckning 7 3" xfId="228"/>
    <cellStyle name="Anteckning 7 3 2" xfId="435"/>
    <cellStyle name="Anteckning 7 4" xfId="301"/>
    <cellStyle name="Anteckning 8" xfId="81"/>
    <cellStyle name="Anteckning 8 2" xfId="142"/>
    <cellStyle name="Anteckning 8 2 2" xfId="229"/>
    <cellStyle name="Anteckning 8 2 2 2" xfId="436"/>
    <cellStyle name="Anteckning 8 2 3" xfId="350"/>
    <cellStyle name="Anteckning 8 3" xfId="230"/>
    <cellStyle name="Anteckning 8 3 2" xfId="437"/>
    <cellStyle name="Anteckning 8 4" xfId="302"/>
    <cellStyle name="Anteckning 9" xfId="82"/>
    <cellStyle name="Anteckning 9 2" xfId="143"/>
    <cellStyle name="Anteckning 9 2 2" xfId="231"/>
    <cellStyle name="Anteckning 9 2 2 2" xfId="438"/>
    <cellStyle name="Anteckning 9 2 3" xfId="351"/>
    <cellStyle name="Anteckning 9 3" xfId="232"/>
    <cellStyle name="Anteckning 9 3 2" xfId="439"/>
    <cellStyle name="Anteckning 9 4" xfId="303"/>
    <cellStyle name="Beräkning" xfId="11" builtinId="22" customBuiltin="1"/>
    <cellStyle name="Bra" xfId="6" builtinId="26" customBuiltin="1"/>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Förklarande text" xfId="15" builtinId="53" customBuiltin="1"/>
    <cellStyle name="Hyperlänk" xfId="48" builtinId="8"/>
    <cellStyle name="Hyperlänk 2" xfId="47"/>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10" xfId="83"/>
    <cellStyle name="Normal 10 2" xfId="144"/>
    <cellStyle name="Normal 10 2 2" xfId="233"/>
    <cellStyle name="Normal 10 2 2 2" xfId="440"/>
    <cellStyle name="Normal 10 2 3" xfId="352"/>
    <cellStyle name="Normal 10 3" xfId="234"/>
    <cellStyle name="Normal 10 3 2" xfId="441"/>
    <cellStyle name="Normal 10 4" xfId="304"/>
    <cellStyle name="Normal 11" xfId="84"/>
    <cellStyle name="Normal 12" xfId="85"/>
    <cellStyle name="Normal 12 2" xfId="86"/>
    <cellStyle name="Normal 13" xfId="55"/>
    <cellStyle name="Normal 14" xfId="104"/>
    <cellStyle name="Normal 14 2" xfId="154"/>
    <cellStyle name="Normal 15" xfId="258"/>
    <cellStyle name="Normal 17" xfId="87"/>
    <cellStyle name="Normal 17 2" xfId="145"/>
    <cellStyle name="Normal 17 2 2" xfId="235"/>
    <cellStyle name="Normal 17 2 2 2" xfId="442"/>
    <cellStyle name="Normal 17 2 3" xfId="353"/>
    <cellStyle name="Normal 17 3" xfId="236"/>
    <cellStyle name="Normal 17 3 2" xfId="443"/>
    <cellStyle name="Normal 17 4" xfId="305"/>
    <cellStyle name="Normal 18" xfId="88"/>
    <cellStyle name="Normal 18 2" xfId="146"/>
    <cellStyle name="Normal 18 2 2" xfId="237"/>
    <cellStyle name="Normal 18 2 2 2" xfId="444"/>
    <cellStyle name="Normal 18 2 3" xfId="354"/>
    <cellStyle name="Normal 18 3" xfId="238"/>
    <cellStyle name="Normal 18 3 2" xfId="445"/>
    <cellStyle name="Normal 18 4" xfId="306"/>
    <cellStyle name="Normal 19" xfId="89"/>
    <cellStyle name="Normal 19 2" xfId="147"/>
    <cellStyle name="Normal 19 2 2" xfId="239"/>
    <cellStyle name="Normal 19 2 2 2" xfId="446"/>
    <cellStyle name="Normal 19 2 3" xfId="355"/>
    <cellStyle name="Normal 19 3" xfId="240"/>
    <cellStyle name="Normal 19 3 2" xfId="447"/>
    <cellStyle name="Normal 19 4" xfId="307"/>
    <cellStyle name="Normal 2" xfId="42"/>
    <cellStyle name="Normal 2 2" xfId="90"/>
    <cellStyle name="Normal 2 2 2" xfId="241"/>
    <cellStyle name="Normal 2 2 2 2" xfId="448"/>
    <cellStyle name="Normal 2 2 3" xfId="308"/>
    <cellStyle name="Normal 2 3" xfId="148"/>
    <cellStyle name="Normal 2 3 2" xfId="242"/>
    <cellStyle name="Normal 2 3 2 2" xfId="449"/>
    <cellStyle name="Normal 2 3 3" xfId="356"/>
    <cellStyle name="Normal 20" xfId="91"/>
    <cellStyle name="Normal 20 2" xfId="149"/>
    <cellStyle name="Normal 20 2 2" xfId="243"/>
    <cellStyle name="Normal 20 2 2 2" xfId="450"/>
    <cellStyle name="Normal 20 2 3" xfId="357"/>
    <cellStyle name="Normal 20 3" xfId="244"/>
    <cellStyle name="Normal 20 3 2" xfId="451"/>
    <cellStyle name="Normal 20 4" xfId="309"/>
    <cellStyle name="Normal 21" xfId="92"/>
    <cellStyle name="Normal 21 2" xfId="150"/>
    <cellStyle name="Normal 21 2 2" xfId="245"/>
    <cellStyle name="Normal 21 2 2 2" xfId="452"/>
    <cellStyle name="Normal 21 2 3" xfId="358"/>
    <cellStyle name="Normal 21 3" xfId="246"/>
    <cellStyle name="Normal 21 3 2" xfId="453"/>
    <cellStyle name="Normal 21 4" xfId="310"/>
    <cellStyle name="Normal 22" xfId="93"/>
    <cellStyle name="Normal 22 2" xfId="151"/>
    <cellStyle name="Normal 22 2 2" xfId="247"/>
    <cellStyle name="Normal 22 2 2 2" xfId="454"/>
    <cellStyle name="Normal 22 2 3" xfId="359"/>
    <cellStyle name="Normal 22 3" xfId="248"/>
    <cellStyle name="Normal 22 3 2" xfId="455"/>
    <cellStyle name="Normal 22 4" xfId="311"/>
    <cellStyle name="Normal 29" xfId="94"/>
    <cellStyle name="Normal 29 2" xfId="152"/>
    <cellStyle name="Normal 29 2 2" xfId="249"/>
    <cellStyle name="Normal 29 2 2 2" xfId="456"/>
    <cellStyle name="Normal 29 2 3" xfId="360"/>
    <cellStyle name="Normal 29 3" xfId="250"/>
    <cellStyle name="Normal 29 3 2" xfId="457"/>
    <cellStyle name="Normal 29 4" xfId="312"/>
    <cellStyle name="Normal 3" xfId="43"/>
    <cellStyle name="Normal 3 2" xfId="51"/>
    <cellStyle name="Normal 3 3" xfId="95"/>
    <cellStyle name="Normal 4" xfId="44"/>
    <cellStyle name="Normal 4 2" xfId="52"/>
    <cellStyle name="Normal 4 2 2" xfId="251"/>
    <cellStyle name="Normal 4 2 2 2" xfId="458"/>
    <cellStyle name="Normal 4 2 3" xfId="274"/>
    <cellStyle name="Normal 4 3" xfId="153"/>
    <cellStyle name="Normal 4 3 2" xfId="252"/>
    <cellStyle name="Normal 4 3 2 2" xfId="459"/>
    <cellStyle name="Normal 4 3 3" xfId="361"/>
    <cellStyle name="Normal 4 4" xfId="253"/>
    <cellStyle name="Normal 4 4 2" xfId="460"/>
    <cellStyle name="Normal 4 5" xfId="271"/>
    <cellStyle name="Normal 5" xfId="45"/>
    <cellStyle name="Normal 5 2" xfId="53"/>
    <cellStyle name="Normal 5 2 2" xfId="97"/>
    <cellStyle name="Normal 5 2 3" xfId="254"/>
    <cellStyle name="Normal 5 2 3 2" xfId="461"/>
    <cellStyle name="Normal 5 2 4" xfId="275"/>
    <cellStyle name="Normal 5 3" xfId="96"/>
    <cellStyle name="Normal 5 4" xfId="255"/>
    <cellStyle name="Normal 5 4 2" xfId="462"/>
    <cellStyle name="Normal 5 5" xfId="272"/>
    <cellStyle name="Normal 6" xfId="46"/>
    <cellStyle name="Normal 6 2" xfId="54"/>
    <cellStyle name="Normal 6 2 2" xfId="256"/>
    <cellStyle name="Normal 6 2 2 2" xfId="463"/>
    <cellStyle name="Normal 6 2 3" xfId="276"/>
    <cellStyle name="Normal 6 3" xfId="98"/>
    <cellStyle name="Normal 6 4" xfId="257"/>
    <cellStyle name="Normal 6 4 2" xfId="464"/>
    <cellStyle name="Normal 6 5" xfId="273"/>
    <cellStyle name="Normal 7" xfId="50"/>
    <cellStyle name="Normal 7 2" xfId="99"/>
    <cellStyle name="Normal 8" xfId="49"/>
    <cellStyle name="Normal 8 2" xfId="101"/>
    <cellStyle name="Normal 8 3" xfId="100"/>
    <cellStyle name="Normal 9" xfId="41"/>
    <cellStyle name="Normal 9 2" xfId="103"/>
    <cellStyle name="Normal 9 3" xfId="102"/>
    <cellStyle name="Procent" xfId="465" builtinId="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Stockholm</a:t>
            </a:r>
          </a:p>
        </c:rich>
      </c:tx>
      <c:layout/>
      <c:overlay val="1"/>
    </c:title>
    <c:autoTitleDeleted val="0"/>
    <c:plotArea>
      <c:layout/>
      <c:barChart>
        <c:barDir val="col"/>
        <c:grouping val="clustered"/>
        <c:varyColors val="0"/>
        <c:ser>
          <c:idx val="0"/>
          <c:order val="0"/>
          <c:tx>
            <c:strRef>
              <c:f>'4'!$AB$8</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'4'!$AE$8:$AN$8</c:f>
              <c:numCache>
                <c:formatCode>#,##0</c:formatCode>
                <c:ptCount val="10"/>
                <c:pt idx="0">
                  <c:v>10.85035341084348</c:v>
                </c:pt>
                <c:pt idx="1">
                  <c:v>9.9659077348397371</c:v>
                </c:pt>
                <c:pt idx="2">
                  <c:v>9.6784899059163845</c:v>
                </c:pt>
                <c:pt idx="3">
                  <c:v>8.7512631245582906</c:v>
                </c:pt>
                <c:pt idx="4">
                  <c:v>8.3198020560722554</c:v>
                </c:pt>
                <c:pt idx="5">
                  <c:v>8.0157788635062044</c:v>
                </c:pt>
                <c:pt idx="6">
                  <c:v>7.6618747903944495</c:v>
                </c:pt>
                <c:pt idx="7">
                  <c:v>7.0813886732593483</c:v>
                </c:pt>
                <c:pt idx="8">
                  <c:v>7.1579673839317239</c:v>
                </c:pt>
                <c:pt idx="9">
                  <c:v>7.1500813526514042</c:v>
                </c:pt>
              </c:numCache>
            </c:numRef>
          </c:val>
          <c:extLst>
            <c:ext xmlns:c16="http://schemas.microsoft.com/office/drawing/2014/chart" uri="{C3380CC4-5D6E-409C-BE32-E72D297353CC}">
              <c16:uniqueId val="{00000000-CCAA-4EDD-91BB-7FC755BB6DF5}"/>
            </c:ext>
          </c:extLst>
        </c:ser>
        <c:ser>
          <c:idx val="1"/>
          <c:order val="1"/>
          <c:tx>
            <c:strRef>
              <c:f>'4'!$AB$9</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'4'!$AE$9:$AN$9</c:f>
              <c:numCache>
                <c:formatCode>#,##0</c:formatCode>
                <c:ptCount val="10"/>
                <c:pt idx="0">
                  <c:v>17.800111057277199</c:v>
                </c:pt>
                <c:pt idx="1">
                  <c:v>16.717181434395702</c:v>
                </c:pt>
                <c:pt idx="2">
                  <c:v>16.896208526135972</c:v>
                </c:pt>
                <c:pt idx="3">
                  <c:v>13.672492189571212</c:v>
                </c:pt>
                <c:pt idx="4">
                  <c:v>12.265830711658463</c:v>
                </c:pt>
                <c:pt idx="5">
                  <c:v>13.371277344427961</c:v>
                </c:pt>
                <c:pt idx="6">
                  <c:v>12.470472977762627</c:v>
                </c:pt>
                <c:pt idx="7">
                  <c:v>14.17301054020264</c:v>
                </c:pt>
                <c:pt idx="8">
                  <c:v>12.075657600989246</c:v>
                </c:pt>
                <c:pt idx="9">
                  <c:v>11.426390297331938</c:v>
                </c:pt>
              </c:numCache>
            </c:numRef>
          </c:val>
          <c:extLst>
            <c:ext xmlns:c16="http://schemas.microsoft.com/office/drawing/2014/chart" uri="{C3380CC4-5D6E-409C-BE32-E72D297353CC}">
              <c16:uniqueId val="{00000001-CCAA-4EDD-91BB-7FC755BB6DF5}"/>
            </c:ext>
          </c:extLst>
        </c:ser>
        <c:ser>
          <c:idx val="2"/>
          <c:order val="2"/>
          <c:tx>
            <c:strRef>
              <c:f>'4'!$AB$10</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'4'!$AE$10:$AN$10</c:f>
              <c:numCache>
                <c:formatCode>#,##0</c:formatCode>
                <c:ptCount val="10"/>
                <c:pt idx="0">
                  <c:v>10.580068801745785</c:v>
                </c:pt>
                <c:pt idx="1">
                  <c:v>9.5073576288673944</c:v>
                </c:pt>
                <c:pt idx="2">
                  <c:v>9.056234523998393</c:v>
                </c:pt>
                <c:pt idx="3">
                  <c:v>8.6726700236437484</c:v>
                </c:pt>
                <c:pt idx="4">
                  <c:v>8.4210920546366754</c:v>
                </c:pt>
                <c:pt idx="5">
                  <c:v>7.8269640083789458</c:v>
                </c:pt>
                <c:pt idx="6">
                  <c:v>7.5450640981888801</c:v>
                </c:pt>
                <c:pt idx="7">
                  <c:v>6.4925977684098362</c:v>
                </c:pt>
                <c:pt idx="8">
                  <c:v>7.2046402263071876</c:v>
                </c:pt>
                <c:pt idx="9">
                  <c:v>7.4551097825416148</c:v>
                </c:pt>
              </c:numCache>
            </c:numRef>
          </c:val>
          <c:extLst>
            <c:ext xmlns:c16="http://schemas.microsoft.com/office/drawing/2014/chart" uri="{C3380CC4-5D6E-409C-BE32-E72D297353CC}">
              <c16:uniqueId val="{00000002-CCAA-4EDD-91BB-7FC755BB6DF5}"/>
            </c:ext>
          </c:extLst>
        </c:ser>
        <c:ser>
          <c:idx val="3"/>
          <c:order val="3"/>
          <c:tx>
            <c:strRef>
              <c:f>'4'!$AB$11</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'4'!$AE$11:$AN$11</c:f>
              <c:numCache>
                <c:formatCode>#,##0</c:formatCode>
                <c:ptCount val="10"/>
                <c:pt idx="0">
                  <c:v>0.87088651947607576</c:v>
                </c:pt>
                <c:pt idx="1">
                  <c:v>0.93046463969105364</c:v>
                </c:pt>
                <c:pt idx="2">
                  <c:v>0.85607464572202896</c:v>
                </c:pt>
                <c:pt idx="3">
                  <c:v>0.78050232515677653</c:v>
                </c:pt>
                <c:pt idx="4">
                  <c:v>0.81057577092104227</c:v>
                </c:pt>
                <c:pt idx="5">
                  <c:v>0.69791950834221461</c:v>
                </c:pt>
                <c:pt idx="6">
                  <c:v>0.65586350828669704</c:v>
                </c:pt>
                <c:pt idx="7">
                  <c:v>0.63312312290644523</c:v>
                </c:pt>
                <c:pt idx="8">
                  <c:v>0.59216120006323014</c:v>
                </c:pt>
                <c:pt idx="9">
                  <c:v>0.5543553693662242</c:v>
                </c:pt>
              </c:numCache>
            </c:numRef>
          </c:val>
          <c:extLst>
            <c:ext xmlns:c16="http://schemas.microsoft.com/office/drawing/2014/chart" uri="{C3380CC4-5D6E-409C-BE32-E72D297353CC}">
              <c16:uniqueId val="{00000003-CCAA-4EDD-91BB-7FC755BB6DF5}"/>
            </c:ext>
          </c:extLst>
        </c:ser>
        <c:dLbls>
          <c:showLegendKey val="0"/>
          <c:showVal val="0"/>
          <c:showCatName val="0"/>
          <c:showSerName val="0"/>
          <c:showPercent val="0"/>
          <c:showBubbleSize val="0"/>
        </c:dLbls>
        <c:gapWidth val="150"/>
        <c:axId val="146409728"/>
        <c:axId val="174790144"/>
      </c:barChart>
      <c:catAx>
        <c:axId val="146409728"/>
        <c:scaling>
          <c:orientation val="minMax"/>
        </c:scaling>
        <c:delete val="0"/>
        <c:axPos val="b"/>
        <c:numFmt formatCode="General" sourceLinked="0"/>
        <c:majorTickMark val="out"/>
        <c:minorTickMark val="none"/>
        <c:tickLblPos val="nextTo"/>
        <c:crossAx val="174790144"/>
        <c:crosses val="autoZero"/>
        <c:auto val="1"/>
        <c:lblAlgn val="ctr"/>
        <c:lblOffset val="100"/>
        <c:noMultiLvlLbl val="0"/>
      </c:catAx>
      <c:valAx>
        <c:axId val="174790144"/>
        <c:scaling>
          <c:orientation val="minMax"/>
          <c:max val="70"/>
        </c:scaling>
        <c:delete val="0"/>
        <c:axPos val="l"/>
        <c:majorGridlines/>
        <c:title>
          <c:tx>
            <c:rich>
              <a:bodyPr rot="-5400000" vert="horz"/>
              <a:lstStyle/>
              <a:p>
                <a:pPr>
                  <a:defRPr b="0"/>
                </a:pPr>
                <a:r>
                  <a:rPr lang="en-US" b="0"/>
                  <a:t>Ton koldioxidekvivalenter per miljoner kronor</a:t>
                </a:r>
              </a:p>
            </c:rich>
          </c:tx>
          <c:layout>
            <c:manualLayout>
              <c:xMode val="edge"/>
              <c:yMode val="edge"/>
              <c:x val="2.8259467629659779E-2"/>
              <c:y val="2.9702973191604934E-2"/>
            </c:manualLayout>
          </c:layout>
          <c:overlay val="0"/>
        </c:title>
        <c:numFmt formatCode="#,##0" sourceLinked="0"/>
        <c:majorTickMark val="out"/>
        <c:minorTickMark val="none"/>
        <c:tickLblPos val="nextTo"/>
        <c:crossAx val="146409728"/>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Värmland</a:t>
            </a:r>
          </a:p>
        </c:rich>
      </c:tx>
      <c:layout/>
      <c:overlay val="1"/>
    </c:title>
    <c:autoTitleDeleted val="0"/>
    <c:plotArea>
      <c:layout/>
      <c:barChart>
        <c:barDir val="col"/>
        <c:grouping val="clustered"/>
        <c:varyColors val="0"/>
        <c:ser>
          <c:idx val="0"/>
          <c:order val="0"/>
          <c:tx>
            <c:strRef>
              <c:f>'4'!$AB$92</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'4'!$AE$92:$AN$92</c:f>
              <c:numCache>
                <c:formatCode>#,##0</c:formatCode>
                <c:ptCount val="10"/>
                <c:pt idx="0">
                  <c:v>20.34979050638163</c:v>
                </c:pt>
                <c:pt idx="1">
                  <c:v>21.831759132000521</c:v>
                </c:pt>
                <c:pt idx="2">
                  <c:v>20.478321119077918</c:v>
                </c:pt>
                <c:pt idx="3">
                  <c:v>18.67778234773742</c:v>
                </c:pt>
                <c:pt idx="4">
                  <c:v>17.085365184141256</c:v>
                </c:pt>
                <c:pt idx="5">
                  <c:v>15.69124871337222</c:v>
                </c:pt>
                <c:pt idx="6">
                  <c:v>15.315454758835491</c:v>
                </c:pt>
                <c:pt idx="7">
                  <c:v>14.43667939070901</c:v>
                </c:pt>
                <c:pt idx="8">
                  <c:v>13.409678378670986</c:v>
                </c:pt>
                <c:pt idx="9">
                  <c:v>13.096359988569507</c:v>
                </c:pt>
              </c:numCache>
            </c:numRef>
          </c:val>
          <c:extLst>
            <c:ext xmlns:c16="http://schemas.microsoft.com/office/drawing/2014/chart" uri="{C3380CC4-5D6E-409C-BE32-E72D297353CC}">
              <c16:uniqueId val="{00000000-B430-412A-99AA-76222C08B8EE}"/>
            </c:ext>
          </c:extLst>
        </c:ser>
        <c:ser>
          <c:idx val="1"/>
          <c:order val="1"/>
          <c:tx>
            <c:strRef>
              <c:f>'4'!$AB$93</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'4'!$AE$93:$AN$93</c:f>
              <c:numCache>
                <c:formatCode>#,##0</c:formatCode>
                <c:ptCount val="10"/>
                <c:pt idx="0">
                  <c:v>33.136395172713371</c:v>
                </c:pt>
                <c:pt idx="1">
                  <c:v>42.19134990320196</c:v>
                </c:pt>
                <c:pt idx="2">
                  <c:v>34.467498122326127</c:v>
                </c:pt>
                <c:pt idx="3">
                  <c:v>32.052003514114617</c:v>
                </c:pt>
                <c:pt idx="4">
                  <c:v>29.059226173305706</c:v>
                </c:pt>
                <c:pt idx="5">
                  <c:v>27.017832353394695</c:v>
                </c:pt>
                <c:pt idx="6">
                  <c:v>27.124416007497754</c:v>
                </c:pt>
                <c:pt idx="7">
                  <c:v>25.158744056173031</c:v>
                </c:pt>
                <c:pt idx="8">
                  <c:v>23.985470066339499</c:v>
                </c:pt>
                <c:pt idx="9">
                  <c:v>23.287046410528202</c:v>
                </c:pt>
              </c:numCache>
            </c:numRef>
          </c:val>
          <c:extLst>
            <c:ext xmlns:c16="http://schemas.microsoft.com/office/drawing/2014/chart" uri="{C3380CC4-5D6E-409C-BE32-E72D297353CC}">
              <c16:uniqueId val="{00000001-B430-412A-99AA-76222C08B8EE}"/>
            </c:ext>
          </c:extLst>
        </c:ser>
        <c:ser>
          <c:idx val="2"/>
          <c:order val="2"/>
          <c:tx>
            <c:strRef>
              <c:f>'4'!$AB$94</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'4'!$AE$94:$AN$94</c:f>
              <c:numCache>
                <c:formatCode>#,##0</c:formatCode>
                <c:ptCount val="10"/>
                <c:pt idx="0">
                  <c:v>11.690636910028203</c:v>
                </c:pt>
                <c:pt idx="1">
                  <c:v>11.385492624277617</c:v>
                </c:pt>
                <c:pt idx="2">
                  <c:v>11.19776599306228</c:v>
                </c:pt>
                <c:pt idx="3">
                  <c:v>10.226029478032425</c:v>
                </c:pt>
                <c:pt idx="4">
                  <c:v>9.0299694985981951</c:v>
                </c:pt>
                <c:pt idx="5">
                  <c:v>8.0499548650415367</c:v>
                </c:pt>
                <c:pt idx="6">
                  <c:v>7.7878970881750202</c:v>
                </c:pt>
                <c:pt idx="7">
                  <c:v>7.1844843589969862</c:v>
                </c:pt>
                <c:pt idx="8">
                  <c:v>6.4741385502861997</c:v>
                </c:pt>
                <c:pt idx="9">
                  <c:v>6.3488016415882003</c:v>
                </c:pt>
              </c:numCache>
            </c:numRef>
          </c:val>
          <c:extLst>
            <c:ext xmlns:c16="http://schemas.microsoft.com/office/drawing/2014/chart" uri="{C3380CC4-5D6E-409C-BE32-E72D297353CC}">
              <c16:uniqueId val="{00000002-B430-412A-99AA-76222C08B8EE}"/>
            </c:ext>
          </c:extLst>
        </c:ser>
        <c:ser>
          <c:idx val="3"/>
          <c:order val="3"/>
          <c:tx>
            <c:strRef>
              <c:f>'4'!$AB$95</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'4'!$AE$95:$AN$95</c:f>
              <c:numCache>
                <c:formatCode>#,##0</c:formatCode>
                <c:ptCount val="10"/>
                <c:pt idx="0">
                  <c:v>1.2043058472460664</c:v>
                </c:pt>
                <c:pt idx="1">
                  <c:v>1.1966388935306518</c:v>
                </c:pt>
                <c:pt idx="2">
                  <c:v>1.2421106579508676</c:v>
                </c:pt>
                <c:pt idx="3">
                  <c:v>1.1337389894697454</c:v>
                </c:pt>
                <c:pt idx="4">
                  <c:v>1.1238984309051512</c:v>
                </c:pt>
                <c:pt idx="5">
                  <c:v>1.0063728262653715</c:v>
                </c:pt>
                <c:pt idx="6">
                  <c:v>0.93228362759978722</c:v>
                </c:pt>
                <c:pt idx="7">
                  <c:v>0.886924922156624</c:v>
                </c:pt>
                <c:pt idx="8">
                  <c:v>0.81586594968309267</c:v>
                </c:pt>
                <c:pt idx="9">
                  <c:v>0.76573375693305279</c:v>
                </c:pt>
              </c:numCache>
            </c:numRef>
          </c:val>
          <c:extLst>
            <c:ext xmlns:c16="http://schemas.microsoft.com/office/drawing/2014/chart" uri="{C3380CC4-5D6E-409C-BE32-E72D297353CC}">
              <c16:uniqueId val="{00000003-B430-412A-99AA-76222C08B8EE}"/>
            </c:ext>
          </c:extLst>
        </c:ser>
        <c:dLbls>
          <c:showLegendKey val="0"/>
          <c:showVal val="0"/>
          <c:showCatName val="0"/>
          <c:showSerName val="0"/>
          <c:showPercent val="0"/>
          <c:showBubbleSize val="0"/>
        </c:dLbls>
        <c:gapWidth val="150"/>
        <c:axId val="165294080"/>
        <c:axId val="165295616"/>
      </c:barChart>
      <c:catAx>
        <c:axId val="165294080"/>
        <c:scaling>
          <c:orientation val="minMax"/>
        </c:scaling>
        <c:delete val="0"/>
        <c:axPos val="b"/>
        <c:numFmt formatCode="General" sourceLinked="0"/>
        <c:majorTickMark val="out"/>
        <c:minorTickMark val="none"/>
        <c:tickLblPos val="nextTo"/>
        <c:crossAx val="165295616"/>
        <c:crosses val="autoZero"/>
        <c:auto val="1"/>
        <c:lblAlgn val="ctr"/>
        <c:lblOffset val="100"/>
        <c:noMultiLvlLbl val="0"/>
      </c:catAx>
      <c:valAx>
        <c:axId val="165295616"/>
        <c:scaling>
          <c:orientation val="minMax"/>
          <c:max val="70"/>
        </c:scaling>
        <c:delete val="0"/>
        <c:axPos val="l"/>
        <c:majorGridlines/>
        <c:title>
          <c:tx>
            <c:rich>
              <a:bodyPr rot="-5400000" vert="horz"/>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Ton per miljoner kronor</a:t>
                </a:r>
              </a:p>
            </c:rich>
          </c:tx>
          <c:layout/>
          <c:overlay val="0"/>
        </c:title>
        <c:numFmt formatCode="#,##0" sourceLinked="0"/>
        <c:majorTickMark val="out"/>
        <c:minorTickMark val="none"/>
        <c:tickLblPos val="nextTo"/>
        <c:crossAx val="165294080"/>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Örebro</a:t>
            </a:r>
          </a:p>
        </c:rich>
      </c:tx>
      <c:layout/>
      <c:overlay val="1"/>
    </c:title>
    <c:autoTitleDeleted val="0"/>
    <c:plotArea>
      <c:layout/>
      <c:barChart>
        <c:barDir val="col"/>
        <c:grouping val="clustered"/>
        <c:varyColors val="0"/>
        <c:ser>
          <c:idx val="0"/>
          <c:order val="0"/>
          <c:tx>
            <c:strRef>
              <c:f>'4'!$AB$100</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'4'!$AE$100:$AN$100</c:f>
              <c:numCache>
                <c:formatCode>#,##0</c:formatCode>
                <c:ptCount val="10"/>
                <c:pt idx="0">
                  <c:v>21.354139971515828</c:v>
                </c:pt>
                <c:pt idx="1">
                  <c:v>22.446554472928792</c:v>
                </c:pt>
                <c:pt idx="2">
                  <c:v>21.419439291010608</c:v>
                </c:pt>
                <c:pt idx="3">
                  <c:v>19.034853505773324</c:v>
                </c:pt>
                <c:pt idx="4">
                  <c:v>18.398204742769718</c:v>
                </c:pt>
                <c:pt idx="5">
                  <c:v>17.962371503442196</c:v>
                </c:pt>
                <c:pt idx="6">
                  <c:v>16.091759610029278</c:v>
                </c:pt>
                <c:pt idx="7">
                  <c:v>14.985274710455572</c:v>
                </c:pt>
                <c:pt idx="8">
                  <c:v>15.18812424987739</c:v>
                </c:pt>
                <c:pt idx="9">
                  <c:v>14.306713166676172</c:v>
                </c:pt>
              </c:numCache>
            </c:numRef>
          </c:val>
          <c:extLst>
            <c:ext xmlns:c16="http://schemas.microsoft.com/office/drawing/2014/chart" uri="{C3380CC4-5D6E-409C-BE32-E72D297353CC}">
              <c16:uniqueId val="{00000000-4051-4CCF-8F90-32E4F8A2E6DA}"/>
            </c:ext>
          </c:extLst>
        </c:ser>
        <c:ser>
          <c:idx val="1"/>
          <c:order val="1"/>
          <c:tx>
            <c:strRef>
              <c:f>'4'!$AB$101</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'4'!$AE$101:$AN$101</c:f>
              <c:numCache>
                <c:formatCode>#,##0</c:formatCode>
                <c:ptCount val="10"/>
                <c:pt idx="0">
                  <c:v>43.560511392087925</c:v>
                </c:pt>
                <c:pt idx="1">
                  <c:v>51.195802506827413</c:v>
                </c:pt>
                <c:pt idx="2">
                  <c:v>44.869017980688589</c:v>
                </c:pt>
                <c:pt idx="3">
                  <c:v>38.638695238856258</c:v>
                </c:pt>
                <c:pt idx="4">
                  <c:v>38.48983983925504</c:v>
                </c:pt>
                <c:pt idx="5">
                  <c:v>39.205834822292601</c:v>
                </c:pt>
                <c:pt idx="6">
                  <c:v>36.447798534046029</c:v>
                </c:pt>
                <c:pt idx="7">
                  <c:v>34.871308677860654</c:v>
                </c:pt>
                <c:pt idx="8">
                  <c:v>38.301859554498463</c:v>
                </c:pt>
                <c:pt idx="9">
                  <c:v>34.619446694118174</c:v>
                </c:pt>
              </c:numCache>
            </c:numRef>
          </c:val>
          <c:extLst>
            <c:ext xmlns:c16="http://schemas.microsoft.com/office/drawing/2014/chart" uri="{C3380CC4-5D6E-409C-BE32-E72D297353CC}">
              <c16:uniqueId val="{00000001-4051-4CCF-8F90-32E4F8A2E6DA}"/>
            </c:ext>
          </c:extLst>
        </c:ser>
        <c:ser>
          <c:idx val="2"/>
          <c:order val="2"/>
          <c:tx>
            <c:strRef>
              <c:f>'4'!$AB$102</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'4'!$AE$102:$AN$102</c:f>
              <c:numCache>
                <c:formatCode>#,##0</c:formatCode>
                <c:ptCount val="10"/>
                <c:pt idx="0">
                  <c:v>7.8191666311292485</c:v>
                </c:pt>
                <c:pt idx="1">
                  <c:v>7.1744392662314205</c:v>
                </c:pt>
                <c:pt idx="2">
                  <c:v>7.6184470379837652</c:v>
                </c:pt>
                <c:pt idx="3">
                  <c:v>7.0449295446167746</c:v>
                </c:pt>
                <c:pt idx="4">
                  <c:v>6.4257589829442399</c:v>
                </c:pt>
                <c:pt idx="5">
                  <c:v>6.0336689458278547</c:v>
                </c:pt>
                <c:pt idx="6">
                  <c:v>5.2256483862846519</c:v>
                </c:pt>
                <c:pt idx="7">
                  <c:v>4.9588528199120852</c:v>
                </c:pt>
                <c:pt idx="8">
                  <c:v>4.005242298324565</c:v>
                </c:pt>
                <c:pt idx="9">
                  <c:v>3.7809144714583991</c:v>
                </c:pt>
              </c:numCache>
            </c:numRef>
          </c:val>
          <c:extLst>
            <c:ext xmlns:c16="http://schemas.microsoft.com/office/drawing/2014/chart" uri="{C3380CC4-5D6E-409C-BE32-E72D297353CC}">
              <c16:uniqueId val="{00000002-4051-4CCF-8F90-32E4F8A2E6DA}"/>
            </c:ext>
          </c:extLst>
        </c:ser>
        <c:ser>
          <c:idx val="3"/>
          <c:order val="3"/>
          <c:tx>
            <c:strRef>
              <c:f>'4'!$AB$103</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'4'!$AE$103:$AN$103</c:f>
              <c:numCache>
                <c:formatCode>#,##0</c:formatCode>
                <c:ptCount val="10"/>
                <c:pt idx="0">
                  <c:v>1.0064557927595135</c:v>
                </c:pt>
                <c:pt idx="1">
                  <c:v>1.0134543527477899</c:v>
                </c:pt>
                <c:pt idx="2">
                  <c:v>1.0311151177029645</c:v>
                </c:pt>
                <c:pt idx="3">
                  <c:v>0.9596498859899979</c:v>
                </c:pt>
                <c:pt idx="4">
                  <c:v>0.92855399321641119</c:v>
                </c:pt>
                <c:pt idx="5">
                  <c:v>0.8434997216285437</c:v>
                </c:pt>
                <c:pt idx="6">
                  <c:v>0.75973135343563647</c:v>
                </c:pt>
                <c:pt idx="7">
                  <c:v>0.70291517128077619</c:v>
                </c:pt>
                <c:pt idx="8">
                  <c:v>0.63446164355258472</c:v>
                </c:pt>
                <c:pt idx="9">
                  <c:v>0.57008903411783851</c:v>
                </c:pt>
              </c:numCache>
            </c:numRef>
          </c:val>
          <c:extLst>
            <c:ext xmlns:c16="http://schemas.microsoft.com/office/drawing/2014/chart" uri="{C3380CC4-5D6E-409C-BE32-E72D297353CC}">
              <c16:uniqueId val="{00000003-4051-4CCF-8F90-32E4F8A2E6DA}"/>
            </c:ext>
          </c:extLst>
        </c:ser>
        <c:dLbls>
          <c:showLegendKey val="0"/>
          <c:showVal val="0"/>
          <c:showCatName val="0"/>
          <c:showSerName val="0"/>
          <c:showPercent val="0"/>
          <c:showBubbleSize val="0"/>
        </c:dLbls>
        <c:gapWidth val="150"/>
        <c:axId val="165339520"/>
        <c:axId val="165341056"/>
      </c:barChart>
      <c:catAx>
        <c:axId val="165339520"/>
        <c:scaling>
          <c:orientation val="minMax"/>
        </c:scaling>
        <c:delete val="0"/>
        <c:axPos val="b"/>
        <c:numFmt formatCode="General" sourceLinked="0"/>
        <c:majorTickMark val="out"/>
        <c:minorTickMark val="none"/>
        <c:tickLblPos val="nextTo"/>
        <c:crossAx val="165341056"/>
        <c:crosses val="autoZero"/>
        <c:auto val="1"/>
        <c:lblAlgn val="ctr"/>
        <c:lblOffset val="100"/>
        <c:noMultiLvlLbl val="0"/>
      </c:catAx>
      <c:valAx>
        <c:axId val="165341056"/>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339520"/>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Västmanland</a:t>
            </a:r>
          </a:p>
        </c:rich>
      </c:tx>
      <c:layout>
        <c:manualLayout>
          <c:xMode val="edge"/>
          <c:yMode val="edge"/>
          <c:x val="0.41405400574607004"/>
          <c:y val="5.1961900061938834E-2"/>
        </c:manualLayout>
      </c:layout>
      <c:overlay val="1"/>
    </c:title>
    <c:autoTitleDeleted val="0"/>
    <c:plotArea>
      <c:layout/>
      <c:barChart>
        <c:barDir val="col"/>
        <c:grouping val="clustered"/>
        <c:varyColors val="0"/>
        <c:ser>
          <c:idx val="0"/>
          <c:order val="0"/>
          <c:tx>
            <c:strRef>
              <c:f>'4'!$AB$107</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'4'!$AE$107:$AN$107</c:f>
              <c:numCache>
                <c:formatCode>#,##0</c:formatCode>
                <c:ptCount val="10"/>
                <c:pt idx="0">
                  <c:v>30.597503336961331</c:v>
                </c:pt>
                <c:pt idx="1">
                  <c:v>25.622757234449541</c:v>
                </c:pt>
                <c:pt idx="2">
                  <c:v>27.852821223345707</c:v>
                </c:pt>
                <c:pt idx="3">
                  <c:v>21.801210450822285</c:v>
                </c:pt>
                <c:pt idx="4">
                  <c:v>21.206085662359591</c:v>
                </c:pt>
                <c:pt idx="5">
                  <c:v>19.185672449197956</c:v>
                </c:pt>
                <c:pt idx="6">
                  <c:v>16.912927269541505</c:v>
                </c:pt>
                <c:pt idx="7">
                  <c:v>14.670688441301351</c:v>
                </c:pt>
                <c:pt idx="8">
                  <c:v>14.199697645991602</c:v>
                </c:pt>
                <c:pt idx="9">
                  <c:v>13.769492841479238</c:v>
                </c:pt>
              </c:numCache>
            </c:numRef>
          </c:val>
          <c:extLst>
            <c:ext xmlns:c16="http://schemas.microsoft.com/office/drawing/2014/chart" uri="{C3380CC4-5D6E-409C-BE32-E72D297353CC}">
              <c16:uniqueId val="{00000000-9C00-4693-8C01-D0C3C514EC5D}"/>
            </c:ext>
          </c:extLst>
        </c:ser>
        <c:ser>
          <c:idx val="1"/>
          <c:order val="1"/>
          <c:tx>
            <c:strRef>
              <c:f>'4'!$AB$108</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'4'!$AE$108:$AN$108</c:f>
              <c:numCache>
                <c:formatCode>#,##0</c:formatCode>
                <c:ptCount val="10"/>
                <c:pt idx="0">
                  <c:v>61.721772463040267</c:v>
                </c:pt>
                <c:pt idx="1">
                  <c:v>54.189457055269827</c:v>
                </c:pt>
                <c:pt idx="2">
                  <c:v>59.397627338848558</c:v>
                </c:pt>
                <c:pt idx="3">
                  <c:v>43.201783110519855</c:v>
                </c:pt>
                <c:pt idx="4">
                  <c:v>43.516147760409467</c:v>
                </c:pt>
                <c:pt idx="5">
                  <c:v>42.416131565483838</c:v>
                </c:pt>
                <c:pt idx="6">
                  <c:v>38.051156030781407</c:v>
                </c:pt>
                <c:pt idx="7">
                  <c:v>29.745580638347509</c:v>
                </c:pt>
                <c:pt idx="8">
                  <c:v>30.339065043222181</c:v>
                </c:pt>
                <c:pt idx="9">
                  <c:v>29.169608845541301</c:v>
                </c:pt>
              </c:numCache>
            </c:numRef>
          </c:val>
          <c:extLst>
            <c:ext xmlns:c16="http://schemas.microsoft.com/office/drawing/2014/chart" uri="{C3380CC4-5D6E-409C-BE32-E72D297353CC}">
              <c16:uniqueId val="{00000001-9C00-4693-8C01-D0C3C514EC5D}"/>
            </c:ext>
          </c:extLst>
        </c:ser>
        <c:ser>
          <c:idx val="2"/>
          <c:order val="2"/>
          <c:tx>
            <c:strRef>
              <c:f>'4'!$AB$109</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'4'!$AE$109:$AN$109</c:f>
              <c:numCache>
                <c:formatCode>#,##0</c:formatCode>
                <c:ptCount val="10"/>
                <c:pt idx="0">
                  <c:v>11.684201889095661</c:v>
                </c:pt>
                <c:pt idx="1">
                  <c:v>9.6224120833277755</c:v>
                </c:pt>
                <c:pt idx="2">
                  <c:v>8.5417803000937251</c:v>
                </c:pt>
                <c:pt idx="3">
                  <c:v>8.4653967140716251</c:v>
                </c:pt>
                <c:pt idx="4">
                  <c:v>8.022866719443531</c:v>
                </c:pt>
                <c:pt idx="5">
                  <c:v>4.8967696491901949</c:v>
                </c:pt>
                <c:pt idx="6">
                  <c:v>4.5362860011776869</c:v>
                </c:pt>
                <c:pt idx="7">
                  <c:v>5.0192541397312498</c:v>
                </c:pt>
                <c:pt idx="8">
                  <c:v>4.6392555666134596</c:v>
                </c:pt>
                <c:pt idx="9">
                  <c:v>4.5458376740341198</c:v>
                </c:pt>
              </c:numCache>
            </c:numRef>
          </c:val>
          <c:extLst>
            <c:ext xmlns:c16="http://schemas.microsoft.com/office/drawing/2014/chart" uri="{C3380CC4-5D6E-409C-BE32-E72D297353CC}">
              <c16:uniqueId val="{00000002-9C00-4693-8C01-D0C3C514EC5D}"/>
            </c:ext>
          </c:extLst>
        </c:ser>
        <c:ser>
          <c:idx val="3"/>
          <c:order val="3"/>
          <c:tx>
            <c:strRef>
              <c:f>'4'!$AB$110</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'4'!$AE$110:$AN$110</c:f>
              <c:numCache>
                <c:formatCode>#,##0</c:formatCode>
                <c:ptCount val="10"/>
                <c:pt idx="0">
                  <c:v>1.2461325641214573</c:v>
                </c:pt>
                <c:pt idx="1">
                  <c:v>1.1949770942404319</c:v>
                </c:pt>
                <c:pt idx="2">
                  <c:v>1.2187378053201419</c:v>
                </c:pt>
                <c:pt idx="3">
                  <c:v>1.1434009631528668</c:v>
                </c:pt>
                <c:pt idx="4">
                  <c:v>1.1433148367689552</c:v>
                </c:pt>
                <c:pt idx="5">
                  <c:v>0.97807836028264739</c:v>
                </c:pt>
                <c:pt idx="6">
                  <c:v>0.85864007541801812</c:v>
                </c:pt>
                <c:pt idx="7">
                  <c:v>0.82328123407301357</c:v>
                </c:pt>
                <c:pt idx="8">
                  <c:v>0.79911020721807013</c:v>
                </c:pt>
                <c:pt idx="9">
                  <c:v>0.74925336952655019</c:v>
                </c:pt>
              </c:numCache>
            </c:numRef>
          </c:val>
          <c:extLst>
            <c:ext xmlns:c16="http://schemas.microsoft.com/office/drawing/2014/chart" uri="{C3380CC4-5D6E-409C-BE32-E72D297353CC}">
              <c16:uniqueId val="{00000003-9C00-4693-8C01-D0C3C514EC5D}"/>
            </c:ext>
          </c:extLst>
        </c:ser>
        <c:dLbls>
          <c:showLegendKey val="0"/>
          <c:showVal val="0"/>
          <c:showCatName val="0"/>
          <c:showSerName val="0"/>
          <c:showPercent val="0"/>
          <c:showBubbleSize val="0"/>
        </c:dLbls>
        <c:gapWidth val="150"/>
        <c:axId val="165606144"/>
        <c:axId val="165607680"/>
      </c:barChart>
      <c:catAx>
        <c:axId val="165606144"/>
        <c:scaling>
          <c:orientation val="minMax"/>
        </c:scaling>
        <c:delete val="0"/>
        <c:axPos val="b"/>
        <c:numFmt formatCode="General" sourceLinked="0"/>
        <c:majorTickMark val="out"/>
        <c:minorTickMark val="none"/>
        <c:tickLblPos val="nextTo"/>
        <c:crossAx val="165607680"/>
        <c:crosses val="autoZero"/>
        <c:auto val="1"/>
        <c:lblAlgn val="ctr"/>
        <c:lblOffset val="100"/>
        <c:noMultiLvlLbl val="0"/>
      </c:catAx>
      <c:valAx>
        <c:axId val="165607680"/>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606144"/>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Dalarna</a:t>
            </a:r>
          </a:p>
        </c:rich>
      </c:tx>
      <c:layout/>
      <c:overlay val="1"/>
    </c:title>
    <c:autoTitleDeleted val="0"/>
    <c:plotArea>
      <c:layout/>
      <c:barChart>
        <c:barDir val="col"/>
        <c:grouping val="clustered"/>
        <c:varyColors val="0"/>
        <c:ser>
          <c:idx val="0"/>
          <c:order val="0"/>
          <c:tx>
            <c:strRef>
              <c:f>'4'!$AB$114</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'4'!$AE$114:$AN$114</c:f>
              <c:numCache>
                <c:formatCode>#,##0</c:formatCode>
                <c:ptCount val="10"/>
                <c:pt idx="0">
                  <c:v>23.366297354536641</c:v>
                </c:pt>
                <c:pt idx="1">
                  <c:v>22.454043188252289</c:v>
                </c:pt>
                <c:pt idx="2">
                  <c:v>22.888265231082606</c:v>
                </c:pt>
                <c:pt idx="3">
                  <c:v>20.628144790595005</c:v>
                </c:pt>
                <c:pt idx="4">
                  <c:v>20.087945997667443</c:v>
                </c:pt>
                <c:pt idx="5">
                  <c:v>19.895960291653566</c:v>
                </c:pt>
                <c:pt idx="6">
                  <c:v>18.584547971749373</c:v>
                </c:pt>
                <c:pt idx="7">
                  <c:v>17.142868090763312</c:v>
                </c:pt>
                <c:pt idx="8">
                  <c:v>16.570009781865092</c:v>
                </c:pt>
                <c:pt idx="9">
                  <c:v>16.39054593017395</c:v>
                </c:pt>
              </c:numCache>
            </c:numRef>
          </c:val>
          <c:extLst>
            <c:ext xmlns:c16="http://schemas.microsoft.com/office/drawing/2014/chart" uri="{C3380CC4-5D6E-409C-BE32-E72D297353CC}">
              <c16:uniqueId val="{00000000-A17D-4A99-82D1-0233E3D8D8B0}"/>
            </c:ext>
          </c:extLst>
        </c:ser>
        <c:ser>
          <c:idx val="1"/>
          <c:order val="1"/>
          <c:tx>
            <c:strRef>
              <c:f>'4'!$AB$115</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'4'!$AE$115:$AN$115</c:f>
              <c:numCache>
                <c:formatCode>#,##0</c:formatCode>
                <c:ptCount val="10"/>
                <c:pt idx="0">
                  <c:v>41.738981797831251</c:v>
                </c:pt>
                <c:pt idx="1">
                  <c:v>44.652006851618481</c:v>
                </c:pt>
                <c:pt idx="2">
                  <c:v>45.193820919404565</c:v>
                </c:pt>
                <c:pt idx="3">
                  <c:v>39.811318752731701</c:v>
                </c:pt>
                <c:pt idx="4">
                  <c:v>42.641960262831702</c:v>
                </c:pt>
                <c:pt idx="5">
                  <c:v>43.96799231004573</c:v>
                </c:pt>
                <c:pt idx="6">
                  <c:v>41.592487328829776</c:v>
                </c:pt>
                <c:pt idx="7">
                  <c:v>37.149024519909275</c:v>
                </c:pt>
                <c:pt idx="8">
                  <c:v>37.383488416615833</c:v>
                </c:pt>
                <c:pt idx="9">
                  <c:v>38.12952839426913</c:v>
                </c:pt>
              </c:numCache>
            </c:numRef>
          </c:val>
          <c:extLst>
            <c:ext xmlns:c16="http://schemas.microsoft.com/office/drawing/2014/chart" uri="{C3380CC4-5D6E-409C-BE32-E72D297353CC}">
              <c16:uniqueId val="{00000001-A17D-4A99-82D1-0233E3D8D8B0}"/>
            </c:ext>
          </c:extLst>
        </c:ser>
        <c:ser>
          <c:idx val="2"/>
          <c:order val="2"/>
          <c:tx>
            <c:strRef>
              <c:f>'4'!$AB$116</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'4'!$AE$116:$AN$116</c:f>
              <c:numCache>
                <c:formatCode>#,##0</c:formatCode>
                <c:ptCount val="10"/>
                <c:pt idx="0">
                  <c:v>9.4993803794309049</c:v>
                </c:pt>
                <c:pt idx="1">
                  <c:v>8.8282307803032367</c:v>
                </c:pt>
                <c:pt idx="2">
                  <c:v>8.9074978875390087</c:v>
                </c:pt>
                <c:pt idx="3">
                  <c:v>8.3522722228474873</c:v>
                </c:pt>
                <c:pt idx="4">
                  <c:v>7.3271559879432617</c:v>
                </c:pt>
                <c:pt idx="5">
                  <c:v>6.733941418313961</c:v>
                </c:pt>
                <c:pt idx="6">
                  <c:v>6.0617503049883421</c:v>
                </c:pt>
                <c:pt idx="7">
                  <c:v>5.3920365566502193</c:v>
                </c:pt>
                <c:pt idx="8">
                  <c:v>4.858577020738692</c:v>
                </c:pt>
                <c:pt idx="9">
                  <c:v>4.6004570239686817</c:v>
                </c:pt>
              </c:numCache>
            </c:numRef>
          </c:val>
          <c:extLst>
            <c:ext xmlns:c16="http://schemas.microsoft.com/office/drawing/2014/chart" uri="{C3380CC4-5D6E-409C-BE32-E72D297353CC}">
              <c16:uniqueId val="{00000002-A17D-4A99-82D1-0233E3D8D8B0}"/>
            </c:ext>
          </c:extLst>
        </c:ser>
        <c:ser>
          <c:idx val="3"/>
          <c:order val="3"/>
          <c:tx>
            <c:strRef>
              <c:f>'4'!$AB$117</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'4'!$AE$117:$AN$117</c:f>
              <c:numCache>
                <c:formatCode>#,##0</c:formatCode>
                <c:ptCount val="10"/>
                <c:pt idx="0">
                  <c:v>0.94088523578433458</c:v>
                </c:pt>
                <c:pt idx="1">
                  <c:v>0.82249379412116974</c:v>
                </c:pt>
                <c:pt idx="2">
                  <c:v>0.80585818091422767</c:v>
                </c:pt>
                <c:pt idx="3">
                  <c:v>0.75567495471222745</c:v>
                </c:pt>
                <c:pt idx="4">
                  <c:v>0.7137688565725383</c:v>
                </c:pt>
                <c:pt idx="5">
                  <c:v>0.67853919828794962</c:v>
                </c:pt>
                <c:pt idx="6">
                  <c:v>0.62116290977419164</c:v>
                </c:pt>
                <c:pt idx="7">
                  <c:v>0.59712593165932804</c:v>
                </c:pt>
                <c:pt idx="8">
                  <c:v>0.56234433509847426</c:v>
                </c:pt>
                <c:pt idx="9">
                  <c:v>0.52998635102456382</c:v>
                </c:pt>
              </c:numCache>
            </c:numRef>
          </c:val>
          <c:extLst>
            <c:ext xmlns:c16="http://schemas.microsoft.com/office/drawing/2014/chart" uri="{C3380CC4-5D6E-409C-BE32-E72D297353CC}">
              <c16:uniqueId val="{00000003-A17D-4A99-82D1-0233E3D8D8B0}"/>
            </c:ext>
          </c:extLst>
        </c:ser>
        <c:dLbls>
          <c:showLegendKey val="0"/>
          <c:showVal val="0"/>
          <c:showCatName val="0"/>
          <c:showSerName val="0"/>
          <c:showPercent val="0"/>
          <c:showBubbleSize val="0"/>
        </c:dLbls>
        <c:gapWidth val="150"/>
        <c:axId val="165762176"/>
        <c:axId val="165763712"/>
      </c:barChart>
      <c:catAx>
        <c:axId val="165762176"/>
        <c:scaling>
          <c:orientation val="minMax"/>
        </c:scaling>
        <c:delete val="0"/>
        <c:axPos val="b"/>
        <c:numFmt formatCode="General" sourceLinked="0"/>
        <c:majorTickMark val="out"/>
        <c:minorTickMark val="none"/>
        <c:tickLblPos val="nextTo"/>
        <c:crossAx val="165763712"/>
        <c:crosses val="autoZero"/>
        <c:auto val="1"/>
        <c:lblAlgn val="ctr"/>
        <c:lblOffset val="100"/>
        <c:noMultiLvlLbl val="0"/>
      </c:catAx>
      <c:valAx>
        <c:axId val="165763712"/>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762176"/>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Västernorrland</a:t>
            </a:r>
          </a:p>
        </c:rich>
      </c:tx>
      <c:layout/>
      <c:overlay val="1"/>
    </c:title>
    <c:autoTitleDeleted val="0"/>
    <c:plotArea>
      <c:layout/>
      <c:barChart>
        <c:barDir val="col"/>
        <c:grouping val="clustered"/>
        <c:varyColors val="0"/>
        <c:ser>
          <c:idx val="0"/>
          <c:order val="0"/>
          <c:tx>
            <c:strRef>
              <c:f>'4'!$AB$128</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'4'!$AE$128:$AN$128</c:f>
              <c:numCache>
                <c:formatCode>#,##0</c:formatCode>
                <c:ptCount val="10"/>
                <c:pt idx="0">
                  <c:v>25.146699398704808</c:v>
                </c:pt>
                <c:pt idx="1">
                  <c:v>23.205290261717025</c:v>
                </c:pt>
                <c:pt idx="2">
                  <c:v>24.441513495671174</c:v>
                </c:pt>
                <c:pt idx="3">
                  <c:v>23.776721305209275</c:v>
                </c:pt>
                <c:pt idx="4">
                  <c:v>21.515036401457017</c:v>
                </c:pt>
                <c:pt idx="5">
                  <c:v>19.435665131449191</c:v>
                </c:pt>
                <c:pt idx="6">
                  <c:v>18.245489185341686</c:v>
                </c:pt>
                <c:pt idx="7">
                  <c:v>16.776063528525491</c:v>
                </c:pt>
                <c:pt idx="8">
                  <c:v>16.183194299291173</c:v>
                </c:pt>
                <c:pt idx="9">
                  <c:v>15.943979332934866</c:v>
                </c:pt>
              </c:numCache>
            </c:numRef>
          </c:val>
          <c:extLst>
            <c:ext xmlns:c16="http://schemas.microsoft.com/office/drawing/2014/chart" uri="{C3380CC4-5D6E-409C-BE32-E72D297353CC}">
              <c16:uniqueId val="{00000000-CD88-4433-932C-C5C0F36D9BFD}"/>
            </c:ext>
          </c:extLst>
        </c:ser>
        <c:ser>
          <c:idx val="1"/>
          <c:order val="1"/>
          <c:tx>
            <c:strRef>
              <c:f>'4'!$AB$129</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'4'!$AE$129:$AN$129</c:f>
              <c:numCache>
                <c:formatCode>#,##0</c:formatCode>
                <c:ptCount val="10"/>
                <c:pt idx="0">
                  <c:v>53.125586293785496</c:v>
                </c:pt>
                <c:pt idx="1">
                  <c:v>48.989993750513236</c:v>
                </c:pt>
                <c:pt idx="2">
                  <c:v>49.278376846320199</c:v>
                </c:pt>
                <c:pt idx="3">
                  <c:v>50.767172340279231</c:v>
                </c:pt>
                <c:pt idx="4">
                  <c:v>50.234366455605752</c:v>
                </c:pt>
                <c:pt idx="5">
                  <c:v>44.612087692335258</c:v>
                </c:pt>
                <c:pt idx="6">
                  <c:v>41.90744518316076</c:v>
                </c:pt>
                <c:pt idx="7">
                  <c:v>37.997788440310998</c:v>
                </c:pt>
                <c:pt idx="8">
                  <c:v>38.414925463081481</c:v>
                </c:pt>
                <c:pt idx="9">
                  <c:v>39.866391759075285</c:v>
                </c:pt>
              </c:numCache>
            </c:numRef>
          </c:val>
          <c:extLst>
            <c:ext xmlns:c16="http://schemas.microsoft.com/office/drawing/2014/chart" uri="{C3380CC4-5D6E-409C-BE32-E72D297353CC}">
              <c16:uniqueId val="{00000001-CD88-4433-932C-C5C0F36D9BFD}"/>
            </c:ext>
          </c:extLst>
        </c:ser>
        <c:ser>
          <c:idx val="2"/>
          <c:order val="2"/>
          <c:tx>
            <c:strRef>
              <c:f>'4'!$AB$130</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'4'!$AE$130:$AN$130</c:f>
              <c:numCache>
                <c:formatCode>#,##0</c:formatCode>
                <c:ptCount val="10"/>
                <c:pt idx="0">
                  <c:v>9.8554028727628324</c:v>
                </c:pt>
                <c:pt idx="1">
                  <c:v>9.4519976357173707</c:v>
                </c:pt>
                <c:pt idx="2">
                  <c:v>10.105847027640339</c:v>
                </c:pt>
                <c:pt idx="3">
                  <c:v>9.5760475592671224</c:v>
                </c:pt>
                <c:pt idx="4">
                  <c:v>8.3407903409269242</c:v>
                </c:pt>
                <c:pt idx="5">
                  <c:v>6.8427080695460782</c:v>
                </c:pt>
                <c:pt idx="6">
                  <c:v>6.2144023450741308</c:v>
                </c:pt>
                <c:pt idx="7">
                  <c:v>5.680634884677799</c:v>
                </c:pt>
                <c:pt idx="8">
                  <c:v>5.3404117610186557</c:v>
                </c:pt>
                <c:pt idx="9">
                  <c:v>4.6369259562286578</c:v>
                </c:pt>
              </c:numCache>
            </c:numRef>
          </c:val>
          <c:extLst>
            <c:ext xmlns:c16="http://schemas.microsoft.com/office/drawing/2014/chart" uri="{C3380CC4-5D6E-409C-BE32-E72D297353CC}">
              <c16:uniqueId val="{00000002-CD88-4433-932C-C5C0F36D9BFD}"/>
            </c:ext>
          </c:extLst>
        </c:ser>
        <c:ser>
          <c:idx val="3"/>
          <c:order val="3"/>
          <c:tx>
            <c:strRef>
              <c:f>'4'!$AB$131</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'4'!$AE$131:$AN$131</c:f>
              <c:numCache>
                <c:formatCode>#,##0</c:formatCode>
                <c:ptCount val="10"/>
                <c:pt idx="0">
                  <c:v>1.1498327331446121</c:v>
                </c:pt>
                <c:pt idx="1">
                  <c:v>1.3156016292186334</c:v>
                </c:pt>
                <c:pt idx="2">
                  <c:v>1.3155564961383079</c:v>
                </c:pt>
                <c:pt idx="3">
                  <c:v>1.2771564119887808</c:v>
                </c:pt>
                <c:pt idx="4">
                  <c:v>1.2150165196773386</c:v>
                </c:pt>
                <c:pt idx="5">
                  <c:v>1.1367745775375735</c:v>
                </c:pt>
                <c:pt idx="6">
                  <c:v>1.0820381811704098</c:v>
                </c:pt>
                <c:pt idx="7">
                  <c:v>1.0487163800303267</c:v>
                </c:pt>
                <c:pt idx="8">
                  <c:v>0.99265073293584738</c:v>
                </c:pt>
                <c:pt idx="9">
                  <c:v>0.92946717584259986</c:v>
                </c:pt>
              </c:numCache>
            </c:numRef>
          </c:val>
          <c:extLst>
            <c:ext xmlns:c16="http://schemas.microsoft.com/office/drawing/2014/chart" uri="{C3380CC4-5D6E-409C-BE32-E72D297353CC}">
              <c16:uniqueId val="{00000003-CD88-4433-932C-C5C0F36D9BFD}"/>
            </c:ext>
          </c:extLst>
        </c:ser>
        <c:dLbls>
          <c:showLegendKey val="0"/>
          <c:showVal val="0"/>
          <c:showCatName val="0"/>
          <c:showSerName val="0"/>
          <c:showPercent val="0"/>
          <c:showBubbleSize val="0"/>
        </c:dLbls>
        <c:gapWidth val="150"/>
        <c:axId val="165779328"/>
        <c:axId val="165780864"/>
      </c:barChart>
      <c:catAx>
        <c:axId val="165779328"/>
        <c:scaling>
          <c:orientation val="minMax"/>
        </c:scaling>
        <c:delete val="0"/>
        <c:axPos val="b"/>
        <c:numFmt formatCode="General" sourceLinked="0"/>
        <c:majorTickMark val="out"/>
        <c:minorTickMark val="none"/>
        <c:tickLblPos val="nextTo"/>
        <c:crossAx val="165780864"/>
        <c:crosses val="autoZero"/>
        <c:auto val="1"/>
        <c:lblAlgn val="ctr"/>
        <c:lblOffset val="100"/>
        <c:noMultiLvlLbl val="0"/>
      </c:catAx>
      <c:valAx>
        <c:axId val="165780864"/>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779328"/>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Västerbotten</a:t>
            </a:r>
          </a:p>
        </c:rich>
      </c:tx>
      <c:layout/>
      <c:overlay val="1"/>
    </c:title>
    <c:autoTitleDeleted val="0"/>
    <c:plotArea>
      <c:layout/>
      <c:barChart>
        <c:barDir val="col"/>
        <c:grouping val="clustered"/>
        <c:varyColors val="0"/>
        <c:ser>
          <c:idx val="0"/>
          <c:order val="0"/>
          <c:tx>
            <c:strRef>
              <c:f>'4'!$AB$142</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'4'!$AE$142:$AN$142</c:f>
              <c:numCache>
                <c:formatCode>#,##0</c:formatCode>
                <c:ptCount val="10"/>
                <c:pt idx="0">
                  <c:v>21.488960118136657</c:v>
                </c:pt>
                <c:pt idx="1">
                  <c:v>22.803131198150759</c:v>
                </c:pt>
                <c:pt idx="2">
                  <c:v>19.202486684079428</c:v>
                </c:pt>
                <c:pt idx="3">
                  <c:v>19.423158907815338</c:v>
                </c:pt>
                <c:pt idx="4">
                  <c:v>17.992008474673067</c:v>
                </c:pt>
                <c:pt idx="5">
                  <c:v>17.747326994003885</c:v>
                </c:pt>
                <c:pt idx="6">
                  <c:v>16.765571629456108</c:v>
                </c:pt>
                <c:pt idx="7">
                  <c:v>15.730656111678925</c:v>
                </c:pt>
                <c:pt idx="8">
                  <c:v>14.587636708058835</c:v>
                </c:pt>
                <c:pt idx="9">
                  <c:v>14.273617022283501</c:v>
                </c:pt>
              </c:numCache>
            </c:numRef>
          </c:val>
          <c:extLst>
            <c:ext xmlns:c16="http://schemas.microsoft.com/office/drawing/2014/chart" uri="{C3380CC4-5D6E-409C-BE32-E72D297353CC}">
              <c16:uniqueId val="{00000000-5BA2-4281-BCE5-DFAF828F1FAA}"/>
            </c:ext>
          </c:extLst>
        </c:ser>
        <c:ser>
          <c:idx val="1"/>
          <c:order val="1"/>
          <c:tx>
            <c:strRef>
              <c:f>'4'!$AB$143</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'4'!$AE$143:$AN$143</c:f>
              <c:numCache>
                <c:formatCode>#,##0</c:formatCode>
                <c:ptCount val="10"/>
                <c:pt idx="0">
                  <c:v>42.350114701369634</c:v>
                </c:pt>
                <c:pt idx="1">
                  <c:v>48.987133566369849</c:v>
                </c:pt>
                <c:pt idx="2">
                  <c:v>35.953064719257625</c:v>
                </c:pt>
                <c:pt idx="3">
                  <c:v>39.542188789821374</c:v>
                </c:pt>
                <c:pt idx="4">
                  <c:v>37.75919186676569</c:v>
                </c:pt>
                <c:pt idx="5">
                  <c:v>38.514102232086692</c:v>
                </c:pt>
                <c:pt idx="6">
                  <c:v>37.423224891743985</c:v>
                </c:pt>
                <c:pt idx="7">
                  <c:v>33.615356004527541</c:v>
                </c:pt>
                <c:pt idx="8">
                  <c:v>32.834777440615603</c:v>
                </c:pt>
                <c:pt idx="9">
                  <c:v>32.800907228294172</c:v>
                </c:pt>
              </c:numCache>
            </c:numRef>
          </c:val>
          <c:extLst>
            <c:ext xmlns:c16="http://schemas.microsoft.com/office/drawing/2014/chart" uri="{C3380CC4-5D6E-409C-BE32-E72D297353CC}">
              <c16:uniqueId val="{00000001-5BA2-4281-BCE5-DFAF828F1FAA}"/>
            </c:ext>
          </c:extLst>
        </c:ser>
        <c:ser>
          <c:idx val="2"/>
          <c:order val="2"/>
          <c:tx>
            <c:strRef>
              <c:f>'4'!$AB$144</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'4'!$AE$144:$AN$144</c:f>
              <c:numCache>
                <c:formatCode>#,##0</c:formatCode>
                <c:ptCount val="10"/>
                <c:pt idx="0">
                  <c:v>9.1481991435371182</c:v>
                </c:pt>
                <c:pt idx="1">
                  <c:v>9.1596886394867045</c:v>
                </c:pt>
                <c:pt idx="2">
                  <c:v>9.1040809317586557</c:v>
                </c:pt>
                <c:pt idx="3">
                  <c:v>8.3413058634836066</c:v>
                </c:pt>
                <c:pt idx="4">
                  <c:v>7.4787943617146553</c:v>
                </c:pt>
                <c:pt idx="5">
                  <c:v>6.9947310793100916</c:v>
                </c:pt>
                <c:pt idx="6">
                  <c:v>6.2814497821215785</c:v>
                </c:pt>
                <c:pt idx="7">
                  <c:v>5.9120144681442959</c:v>
                </c:pt>
                <c:pt idx="8">
                  <c:v>5.1725573624165149</c:v>
                </c:pt>
                <c:pt idx="9">
                  <c:v>4.6799019637119628</c:v>
                </c:pt>
              </c:numCache>
            </c:numRef>
          </c:val>
          <c:extLst>
            <c:ext xmlns:c16="http://schemas.microsoft.com/office/drawing/2014/chart" uri="{C3380CC4-5D6E-409C-BE32-E72D297353CC}">
              <c16:uniqueId val="{00000002-5BA2-4281-BCE5-DFAF828F1FAA}"/>
            </c:ext>
          </c:extLst>
        </c:ser>
        <c:ser>
          <c:idx val="3"/>
          <c:order val="3"/>
          <c:tx>
            <c:strRef>
              <c:f>'4'!$AB$145</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'4'!$AE$145:$AN$145</c:f>
              <c:numCache>
                <c:formatCode>#,##0</c:formatCode>
                <c:ptCount val="10"/>
                <c:pt idx="0">
                  <c:v>0.95881633552282619</c:v>
                </c:pt>
                <c:pt idx="1">
                  <c:v>1.0229145446192771</c:v>
                </c:pt>
                <c:pt idx="2">
                  <c:v>0.9730634265486342</c:v>
                </c:pt>
                <c:pt idx="3">
                  <c:v>0.88582791441908437</c:v>
                </c:pt>
                <c:pt idx="4">
                  <c:v>0.83567617521845228</c:v>
                </c:pt>
                <c:pt idx="5">
                  <c:v>0.78421649609649124</c:v>
                </c:pt>
                <c:pt idx="6">
                  <c:v>0.73456183987251245</c:v>
                </c:pt>
                <c:pt idx="7">
                  <c:v>0.69307962034712678</c:v>
                </c:pt>
                <c:pt idx="8">
                  <c:v>0.6502587760578491</c:v>
                </c:pt>
                <c:pt idx="9">
                  <c:v>0.61614808827039191</c:v>
                </c:pt>
              </c:numCache>
            </c:numRef>
          </c:val>
          <c:extLst>
            <c:ext xmlns:c16="http://schemas.microsoft.com/office/drawing/2014/chart" uri="{C3380CC4-5D6E-409C-BE32-E72D297353CC}">
              <c16:uniqueId val="{00000003-5BA2-4281-BCE5-DFAF828F1FAA}"/>
            </c:ext>
          </c:extLst>
        </c:ser>
        <c:dLbls>
          <c:showLegendKey val="0"/>
          <c:showVal val="0"/>
          <c:showCatName val="0"/>
          <c:showSerName val="0"/>
          <c:showPercent val="0"/>
          <c:showBubbleSize val="0"/>
        </c:dLbls>
        <c:gapWidth val="150"/>
        <c:axId val="165873920"/>
        <c:axId val="165879808"/>
      </c:barChart>
      <c:catAx>
        <c:axId val="165873920"/>
        <c:scaling>
          <c:orientation val="minMax"/>
        </c:scaling>
        <c:delete val="0"/>
        <c:axPos val="b"/>
        <c:numFmt formatCode="General" sourceLinked="0"/>
        <c:majorTickMark val="out"/>
        <c:minorTickMark val="none"/>
        <c:tickLblPos val="nextTo"/>
        <c:crossAx val="165879808"/>
        <c:crosses val="autoZero"/>
        <c:auto val="1"/>
        <c:lblAlgn val="ctr"/>
        <c:lblOffset val="100"/>
        <c:noMultiLvlLbl val="0"/>
      </c:catAx>
      <c:valAx>
        <c:axId val="165879808"/>
        <c:scaling>
          <c:orientation val="minMax"/>
          <c:max val="70"/>
        </c:scaling>
        <c:delete val="0"/>
        <c:axPos val="l"/>
        <c:majorGridlines/>
        <c:title>
          <c:tx>
            <c:rich>
              <a:bodyPr rot="-5400000" vert="horz"/>
              <a:lstStyle/>
              <a:p>
                <a:pPr>
                  <a:defRPr/>
                </a:pPr>
                <a:r>
                  <a:rPr lang="en-US" b="0"/>
                  <a:t>Ton per miljoner kronor</a:t>
                </a:r>
              </a:p>
            </c:rich>
          </c:tx>
          <c:layout/>
          <c:overlay val="0"/>
        </c:title>
        <c:numFmt formatCode="#,##0" sourceLinked="0"/>
        <c:majorTickMark val="out"/>
        <c:minorTickMark val="none"/>
        <c:tickLblPos val="nextTo"/>
        <c:crossAx val="165873920"/>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Norrbotten</a:t>
            </a:r>
          </a:p>
        </c:rich>
      </c:tx>
      <c:layout/>
      <c:overlay val="1"/>
    </c:title>
    <c:autoTitleDeleted val="0"/>
    <c:plotArea>
      <c:layout/>
      <c:barChart>
        <c:barDir val="col"/>
        <c:grouping val="clustered"/>
        <c:varyColors val="0"/>
        <c:ser>
          <c:idx val="0"/>
          <c:order val="0"/>
          <c:tx>
            <c:strRef>
              <c:f>'4'!$AB$149</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'4'!$AE$149:$AN$149</c:f>
              <c:numCache>
                <c:formatCode>#,##0</c:formatCode>
                <c:ptCount val="10"/>
                <c:pt idx="0">
                  <c:v>62.822536435557353</c:v>
                </c:pt>
                <c:pt idx="1">
                  <c:v>60.574532067788141</c:v>
                </c:pt>
                <c:pt idx="2">
                  <c:v>59.365482588210583</c:v>
                </c:pt>
                <c:pt idx="3">
                  <c:v>55.94932663510717</c:v>
                </c:pt>
                <c:pt idx="4">
                  <c:v>55.031999650200852</c:v>
                </c:pt>
                <c:pt idx="5">
                  <c:v>53.719790096909087</c:v>
                </c:pt>
                <c:pt idx="6">
                  <c:v>54.882061741155184</c:v>
                </c:pt>
                <c:pt idx="7">
                  <c:v>47.660921423960801</c:v>
                </c:pt>
                <c:pt idx="8">
                  <c:v>55.228568628978138</c:v>
                </c:pt>
                <c:pt idx="9">
                  <c:v>52.375818032592399</c:v>
                </c:pt>
              </c:numCache>
            </c:numRef>
          </c:val>
          <c:extLst>
            <c:ext xmlns:c16="http://schemas.microsoft.com/office/drawing/2014/chart" uri="{C3380CC4-5D6E-409C-BE32-E72D297353CC}">
              <c16:uniqueId val="{00000000-F736-4B0A-B70D-1B49AEEE3B17}"/>
            </c:ext>
          </c:extLst>
        </c:ser>
        <c:ser>
          <c:idx val="1"/>
          <c:order val="1"/>
          <c:tx>
            <c:strRef>
              <c:f>'4'!$AB$150</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'4'!$AE$150:$AN$150</c:f>
              <c:numCache>
                <c:formatCode>#,##0</c:formatCode>
                <c:ptCount val="10"/>
                <c:pt idx="0">
                  <c:v>136.58550419991306</c:v>
                </c:pt>
                <c:pt idx="1">
                  <c:v>166.69400480246887</c:v>
                </c:pt>
                <c:pt idx="2">
                  <c:v>123.97116567925046</c:v>
                </c:pt>
                <c:pt idx="3">
                  <c:v>117.84824048564937</c:v>
                </c:pt>
                <c:pt idx="4">
                  <c:v>126.5287487051211</c:v>
                </c:pt>
                <c:pt idx="5">
                  <c:v>129.05914267181754</c:v>
                </c:pt>
                <c:pt idx="6">
                  <c:v>142.78248009152557</c:v>
                </c:pt>
                <c:pt idx="7">
                  <c:v>127.02981606823802</c:v>
                </c:pt>
                <c:pt idx="8">
                  <c:v>155.14699432454137</c:v>
                </c:pt>
                <c:pt idx="9">
                  <c:v>137.729428406979</c:v>
                </c:pt>
              </c:numCache>
            </c:numRef>
          </c:val>
          <c:extLst>
            <c:ext xmlns:c16="http://schemas.microsoft.com/office/drawing/2014/chart" uri="{C3380CC4-5D6E-409C-BE32-E72D297353CC}">
              <c16:uniqueId val="{00000001-F736-4B0A-B70D-1B49AEEE3B17}"/>
            </c:ext>
          </c:extLst>
        </c:ser>
        <c:ser>
          <c:idx val="2"/>
          <c:order val="2"/>
          <c:tx>
            <c:strRef>
              <c:f>'4'!$AB$151</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'4'!$AE$151:$AN$151</c:f>
              <c:numCache>
                <c:formatCode>#,##0</c:formatCode>
                <c:ptCount val="10"/>
                <c:pt idx="0">
                  <c:v>9.8147643835315854</c:v>
                </c:pt>
                <c:pt idx="1">
                  <c:v>8.9755253657318299</c:v>
                </c:pt>
                <c:pt idx="2">
                  <c:v>8.8343320712362452</c:v>
                </c:pt>
                <c:pt idx="3">
                  <c:v>8.2921920775939952</c:v>
                </c:pt>
                <c:pt idx="4">
                  <c:v>6.8856944298884315</c:v>
                </c:pt>
                <c:pt idx="5">
                  <c:v>6.4515961007442097</c:v>
                </c:pt>
                <c:pt idx="6">
                  <c:v>6.0567835467037279</c:v>
                </c:pt>
                <c:pt idx="7">
                  <c:v>5.6696457177544151</c:v>
                </c:pt>
                <c:pt idx="8">
                  <c:v>4.9633478113040308</c:v>
                </c:pt>
                <c:pt idx="9">
                  <c:v>5.0189839387784758</c:v>
                </c:pt>
              </c:numCache>
            </c:numRef>
          </c:val>
          <c:extLst>
            <c:ext xmlns:c16="http://schemas.microsoft.com/office/drawing/2014/chart" uri="{C3380CC4-5D6E-409C-BE32-E72D297353CC}">
              <c16:uniqueId val="{00000002-F736-4B0A-B70D-1B49AEEE3B17}"/>
            </c:ext>
          </c:extLst>
        </c:ser>
        <c:ser>
          <c:idx val="3"/>
          <c:order val="3"/>
          <c:tx>
            <c:strRef>
              <c:f>'4'!$AB$152</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'4'!$AE$152:$AN$152</c:f>
              <c:numCache>
                <c:formatCode>#,##0</c:formatCode>
                <c:ptCount val="10"/>
                <c:pt idx="0">
                  <c:v>2.2532704427214019</c:v>
                </c:pt>
                <c:pt idx="1">
                  <c:v>3.1384052900520651</c:v>
                </c:pt>
                <c:pt idx="2">
                  <c:v>2.4879088639600688</c:v>
                </c:pt>
                <c:pt idx="3">
                  <c:v>2.5295147601409647</c:v>
                </c:pt>
                <c:pt idx="4">
                  <c:v>2.1854012220060453</c:v>
                </c:pt>
                <c:pt idx="5">
                  <c:v>1.9609728440438663</c:v>
                </c:pt>
                <c:pt idx="6">
                  <c:v>1.9629047351183224</c:v>
                </c:pt>
                <c:pt idx="7">
                  <c:v>2.1726800017321306</c:v>
                </c:pt>
                <c:pt idx="8">
                  <c:v>1.8554021645933119</c:v>
                </c:pt>
                <c:pt idx="9">
                  <c:v>1.8981445895253832</c:v>
                </c:pt>
              </c:numCache>
            </c:numRef>
          </c:val>
          <c:extLst>
            <c:ext xmlns:c16="http://schemas.microsoft.com/office/drawing/2014/chart" uri="{C3380CC4-5D6E-409C-BE32-E72D297353CC}">
              <c16:uniqueId val="{00000003-F736-4B0A-B70D-1B49AEEE3B17}"/>
            </c:ext>
          </c:extLst>
        </c:ser>
        <c:dLbls>
          <c:showLegendKey val="0"/>
          <c:showVal val="0"/>
          <c:showCatName val="0"/>
          <c:showSerName val="0"/>
          <c:showPercent val="0"/>
          <c:showBubbleSize val="0"/>
        </c:dLbls>
        <c:gapWidth val="150"/>
        <c:axId val="165919360"/>
        <c:axId val="165921152"/>
      </c:barChart>
      <c:catAx>
        <c:axId val="165919360"/>
        <c:scaling>
          <c:orientation val="minMax"/>
        </c:scaling>
        <c:delete val="0"/>
        <c:axPos val="b"/>
        <c:numFmt formatCode="General" sourceLinked="0"/>
        <c:majorTickMark val="out"/>
        <c:minorTickMark val="none"/>
        <c:tickLblPos val="nextTo"/>
        <c:crossAx val="165921152"/>
        <c:crosses val="autoZero"/>
        <c:auto val="1"/>
        <c:lblAlgn val="ctr"/>
        <c:lblOffset val="100"/>
        <c:noMultiLvlLbl val="0"/>
      </c:catAx>
      <c:valAx>
        <c:axId val="165921152"/>
        <c:scaling>
          <c:orientation val="minMax"/>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919360"/>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Riket</a:t>
            </a:r>
          </a:p>
        </c:rich>
      </c:tx>
      <c:layout/>
      <c:overlay val="1"/>
    </c:title>
    <c:autoTitleDeleted val="0"/>
    <c:plotArea>
      <c:layout/>
      <c:barChart>
        <c:barDir val="col"/>
        <c:grouping val="clustered"/>
        <c:varyColors val="0"/>
        <c:ser>
          <c:idx val="0"/>
          <c:order val="0"/>
          <c:tx>
            <c:strRef>
              <c:f>'4'!$AB$165</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'4'!$AE$165:$AN$165</c:f>
              <c:numCache>
                <c:formatCode>#,##0</c:formatCode>
                <c:ptCount val="10"/>
                <c:pt idx="0">
                  <c:v>21.271201045372017</c:v>
                </c:pt>
                <c:pt idx="1">
                  <c:v>20.510059000649836</c:v>
                </c:pt>
                <c:pt idx="2">
                  <c:v>20.746063984047154</c:v>
                </c:pt>
                <c:pt idx="3">
                  <c:v>18.70444335039144</c:v>
                </c:pt>
                <c:pt idx="4">
                  <c:v>17.599557023185703</c:v>
                </c:pt>
                <c:pt idx="5">
                  <c:v>16.670531949424532</c:v>
                </c:pt>
                <c:pt idx="6">
                  <c:v>15.736002624343365</c:v>
                </c:pt>
                <c:pt idx="7">
                  <c:v>14.734546698286957</c:v>
                </c:pt>
                <c:pt idx="8">
                  <c:v>14.207894443620424</c:v>
                </c:pt>
                <c:pt idx="9">
                  <c:v>13.818346009479662</c:v>
                </c:pt>
              </c:numCache>
            </c:numRef>
          </c:val>
          <c:extLst>
            <c:ext xmlns:c16="http://schemas.microsoft.com/office/drawing/2014/chart" uri="{C3380CC4-5D6E-409C-BE32-E72D297353CC}">
              <c16:uniqueId val="{00000000-4E31-4A17-B636-C5FC96F40191}"/>
            </c:ext>
          </c:extLst>
        </c:ser>
        <c:ser>
          <c:idx val="1"/>
          <c:order val="1"/>
          <c:tx>
            <c:strRef>
              <c:f>'4'!$AB$166</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'4'!$AE$166:$AN$166</c:f>
              <c:numCache>
                <c:formatCode>#,##0</c:formatCode>
                <c:ptCount val="10"/>
                <c:pt idx="0">
                  <c:v>44.211879361120133</c:v>
                </c:pt>
                <c:pt idx="1">
                  <c:v>44.94222471068997</c:v>
                </c:pt>
                <c:pt idx="2">
                  <c:v>45.350018728633216</c:v>
                </c:pt>
                <c:pt idx="3">
                  <c:v>41.347289235471841</c:v>
                </c:pt>
                <c:pt idx="4">
                  <c:v>40.919907599073127</c:v>
                </c:pt>
                <c:pt idx="5">
                  <c:v>39.910635641014004</c:v>
                </c:pt>
                <c:pt idx="6">
                  <c:v>37.678713137683395</c:v>
                </c:pt>
                <c:pt idx="7">
                  <c:v>36.829253360143582</c:v>
                </c:pt>
                <c:pt idx="8">
                  <c:v>35.753474304731277</c:v>
                </c:pt>
                <c:pt idx="9">
                  <c:v>33.602328651616105</c:v>
                </c:pt>
              </c:numCache>
            </c:numRef>
          </c:val>
          <c:extLst>
            <c:ext xmlns:c16="http://schemas.microsoft.com/office/drawing/2014/chart" uri="{C3380CC4-5D6E-409C-BE32-E72D297353CC}">
              <c16:uniqueId val="{00000001-4E31-4A17-B636-C5FC96F40191}"/>
            </c:ext>
          </c:extLst>
        </c:ser>
        <c:ser>
          <c:idx val="2"/>
          <c:order val="2"/>
          <c:tx>
            <c:strRef>
              <c:f>'4'!$AB$167</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'4'!$AE$167:$AN$167</c:f>
              <c:numCache>
                <c:formatCode>#,##0</c:formatCode>
                <c:ptCount val="10"/>
                <c:pt idx="0">
                  <c:v>13.319713811557371</c:v>
                </c:pt>
                <c:pt idx="1">
                  <c:v>12.95830093708005</c:v>
                </c:pt>
                <c:pt idx="2">
                  <c:v>12.251605981792814</c:v>
                </c:pt>
                <c:pt idx="3">
                  <c:v>11.072145906053688</c:v>
                </c:pt>
                <c:pt idx="4">
                  <c:v>10.084375878760689</c:v>
                </c:pt>
                <c:pt idx="5">
                  <c:v>9.3477339579710712</c:v>
                </c:pt>
                <c:pt idx="6">
                  <c:v>8.9267877014699692</c:v>
                </c:pt>
                <c:pt idx="7">
                  <c:v>8.0867622853120249</c:v>
                </c:pt>
                <c:pt idx="8">
                  <c:v>8.0466973191211562</c:v>
                </c:pt>
                <c:pt idx="9">
                  <c:v>8.263625091455987</c:v>
                </c:pt>
              </c:numCache>
            </c:numRef>
          </c:val>
          <c:extLst>
            <c:ext xmlns:c16="http://schemas.microsoft.com/office/drawing/2014/chart" uri="{C3380CC4-5D6E-409C-BE32-E72D297353CC}">
              <c16:uniqueId val="{00000002-4E31-4A17-B636-C5FC96F40191}"/>
            </c:ext>
          </c:extLst>
        </c:ser>
        <c:ser>
          <c:idx val="3"/>
          <c:order val="3"/>
          <c:tx>
            <c:strRef>
              <c:f>'4'!$AB$168</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'4'!$AE$168:$AN$168</c:f>
              <c:numCache>
                <c:formatCode>#,##0</c:formatCode>
                <c:ptCount val="10"/>
                <c:pt idx="0">
                  <c:v>1.3752556147967199</c:v>
                </c:pt>
                <c:pt idx="1">
                  <c:v>1.4590707981547864</c:v>
                </c:pt>
                <c:pt idx="2">
                  <c:v>1.3521300451755081</c:v>
                </c:pt>
                <c:pt idx="3">
                  <c:v>1.2390995104555207</c:v>
                </c:pt>
                <c:pt idx="4">
                  <c:v>1.1826583432837645</c:v>
                </c:pt>
                <c:pt idx="5">
                  <c:v>1.0361814556848186</c:v>
                </c:pt>
                <c:pt idx="6">
                  <c:v>0.97304629079794547</c:v>
                </c:pt>
                <c:pt idx="7">
                  <c:v>0.9584210448967706</c:v>
                </c:pt>
                <c:pt idx="8">
                  <c:v>0.88119592166142791</c:v>
                </c:pt>
                <c:pt idx="9">
                  <c:v>0.82537718545576721</c:v>
                </c:pt>
              </c:numCache>
            </c:numRef>
          </c:val>
          <c:extLst>
            <c:ext xmlns:c16="http://schemas.microsoft.com/office/drawing/2014/chart" uri="{C3380CC4-5D6E-409C-BE32-E72D297353CC}">
              <c16:uniqueId val="{00000003-4E31-4A17-B636-C5FC96F40191}"/>
            </c:ext>
          </c:extLst>
        </c:ser>
        <c:dLbls>
          <c:showLegendKey val="0"/>
          <c:showVal val="0"/>
          <c:showCatName val="0"/>
          <c:showSerName val="0"/>
          <c:showPercent val="0"/>
          <c:showBubbleSize val="0"/>
        </c:dLbls>
        <c:gapWidth val="150"/>
        <c:axId val="165939072"/>
        <c:axId val="165940608"/>
      </c:barChart>
      <c:catAx>
        <c:axId val="165939072"/>
        <c:scaling>
          <c:orientation val="minMax"/>
        </c:scaling>
        <c:delete val="0"/>
        <c:axPos val="b"/>
        <c:numFmt formatCode="General" sourceLinked="0"/>
        <c:majorTickMark val="out"/>
        <c:minorTickMark val="none"/>
        <c:tickLblPos val="nextTo"/>
        <c:crossAx val="165940608"/>
        <c:crosses val="autoZero"/>
        <c:auto val="1"/>
        <c:lblAlgn val="ctr"/>
        <c:lblOffset val="100"/>
        <c:noMultiLvlLbl val="0"/>
      </c:catAx>
      <c:valAx>
        <c:axId val="165940608"/>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939072"/>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Gävleborg</a:t>
            </a:r>
          </a:p>
        </c:rich>
      </c:tx>
      <c:layout/>
      <c:overlay val="1"/>
    </c:title>
    <c:autoTitleDeleted val="0"/>
    <c:plotArea>
      <c:layout/>
      <c:barChart>
        <c:barDir val="col"/>
        <c:grouping val="clustered"/>
        <c:varyColors val="0"/>
        <c:ser>
          <c:idx val="0"/>
          <c:order val="0"/>
          <c:tx>
            <c:strRef>
              <c:f>'4'!$AB$121</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'4'!$AE$121:$AN$121</c:f>
              <c:numCache>
                <c:formatCode>#,##0</c:formatCode>
                <c:ptCount val="10"/>
                <c:pt idx="0">
                  <c:v>21.017559649153114</c:v>
                </c:pt>
                <c:pt idx="1">
                  <c:v>20.495037784109005</c:v>
                </c:pt>
                <c:pt idx="2">
                  <c:v>20.601865316833781</c:v>
                </c:pt>
                <c:pt idx="3">
                  <c:v>19.447295625519903</c:v>
                </c:pt>
                <c:pt idx="4">
                  <c:v>17.768924488807251</c:v>
                </c:pt>
                <c:pt idx="5">
                  <c:v>16.775802450785587</c:v>
                </c:pt>
                <c:pt idx="6">
                  <c:v>15.255817860122526</c:v>
                </c:pt>
                <c:pt idx="7">
                  <c:v>14.395417496335202</c:v>
                </c:pt>
                <c:pt idx="8">
                  <c:v>13.585769632022478</c:v>
                </c:pt>
                <c:pt idx="9">
                  <c:v>13.110922506486542</c:v>
                </c:pt>
              </c:numCache>
            </c:numRef>
          </c:val>
          <c:extLst>
            <c:ext xmlns:c16="http://schemas.microsoft.com/office/drawing/2014/chart" uri="{C3380CC4-5D6E-409C-BE32-E72D297353CC}">
              <c16:uniqueId val="{00000000-799B-424E-98A6-ADCA77C03B54}"/>
            </c:ext>
          </c:extLst>
        </c:ser>
        <c:ser>
          <c:idx val="1"/>
          <c:order val="1"/>
          <c:tx>
            <c:strRef>
              <c:f>'4'!$AB$122</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'4'!$AE$122:$AN$122</c:f>
              <c:numCache>
                <c:formatCode>#,##0</c:formatCode>
                <c:ptCount val="10"/>
                <c:pt idx="0">
                  <c:v>37.382468962180354</c:v>
                </c:pt>
                <c:pt idx="1">
                  <c:v>37.653784593624522</c:v>
                </c:pt>
                <c:pt idx="2">
                  <c:v>35.514013775761143</c:v>
                </c:pt>
                <c:pt idx="3">
                  <c:v>35.879319076067858</c:v>
                </c:pt>
                <c:pt idx="4">
                  <c:v>33.462707701461696</c:v>
                </c:pt>
                <c:pt idx="5">
                  <c:v>31.637736787291487</c:v>
                </c:pt>
                <c:pt idx="6">
                  <c:v>27.760345671777046</c:v>
                </c:pt>
                <c:pt idx="7">
                  <c:v>26.399937333104653</c:v>
                </c:pt>
                <c:pt idx="8">
                  <c:v>25.595516354896859</c:v>
                </c:pt>
                <c:pt idx="9">
                  <c:v>25.679459124731856</c:v>
                </c:pt>
              </c:numCache>
            </c:numRef>
          </c:val>
          <c:extLst>
            <c:ext xmlns:c16="http://schemas.microsoft.com/office/drawing/2014/chart" uri="{C3380CC4-5D6E-409C-BE32-E72D297353CC}">
              <c16:uniqueId val="{00000001-799B-424E-98A6-ADCA77C03B54}"/>
            </c:ext>
          </c:extLst>
        </c:ser>
        <c:ser>
          <c:idx val="2"/>
          <c:order val="2"/>
          <c:tx>
            <c:strRef>
              <c:f>'4'!$AB$123</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'4'!$AE$123:$AN$123</c:f>
              <c:numCache>
                <c:formatCode>#,##0</c:formatCode>
                <c:ptCount val="10"/>
                <c:pt idx="0">
                  <c:v>9.5142023096555288</c:v>
                </c:pt>
                <c:pt idx="1">
                  <c:v>8.5378662802368126</c:v>
                </c:pt>
                <c:pt idx="2">
                  <c:v>9.2362135588423584</c:v>
                </c:pt>
                <c:pt idx="3">
                  <c:v>8.7772361766126803</c:v>
                </c:pt>
                <c:pt idx="4">
                  <c:v>7.8458380597252493</c:v>
                </c:pt>
                <c:pt idx="5">
                  <c:v>7.0343455220125861</c:v>
                </c:pt>
                <c:pt idx="6">
                  <c:v>6.4586303782811738</c:v>
                </c:pt>
                <c:pt idx="7">
                  <c:v>6.0704667308873965</c:v>
                </c:pt>
                <c:pt idx="8">
                  <c:v>5.4888646348588788</c:v>
                </c:pt>
                <c:pt idx="9">
                  <c:v>5.0615723948228677</c:v>
                </c:pt>
              </c:numCache>
            </c:numRef>
          </c:val>
          <c:extLst>
            <c:ext xmlns:c16="http://schemas.microsoft.com/office/drawing/2014/chart" uri="{C3380CC4-5D6E-409C-BE32-E72D297353CC}">
              <c16:uniqueId val="{00000002-799B-424E-98A6-ADCA77C03B54}"/>
            </c:ext>
          </c:extLst>
        </c:ser>
        <c:ser>
          <c:idx val="3"/>
          <c:order val="3"/>
          <c:tx>
            <c:strRef>
              <c:f>'4'!$AB$124</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'4'!$AE$124:$AN$124</c:f>
              <c:numCache>
                <c:formatCode>#,##0</c:formatCode>
                <c:ptCount val="10"/>
                <c:pt idx="0">
                  <c:v>1.2880200834532909</c:v>
                </c:pt>
                <c:pt idx="1">
                  <c:v>1.2977247089698278</c:v>
                </c:pt>
                <c:pt idx="2">
                  <c:v>1.1573600850325303</c:v>
                </c:pt>
                <c:pt idx="3">
                  <c:v>1.0221025708159541</c:v>
                </c:pt>
                <c:pt idx="4">
                  <c:v>0.92786802497631615</c:v>
                </c:pt>
                <c:pt idx="5">
                  <c:v>0.90125175421008741</c:v>
                </c:pt>
                <c:pt idx="6">
                  <c:v>0.83431368766960201</c:v>
                </c:pt>
                <c:pt idx="7">
                  <c:v>0.7966260651820587</c:v>
                </c:pt>
                <c:pt idx="8">
                  <c:v>0.7101214650498624</c:v>
                </c:pt>
                <c:pt idx="9">
                  <c:v>0.65976215151148521</c:v>
                </c:pt>
              </c:numCache>
            </c:numRef>
          </c:val>
          <c:extLst>
            <c:ext xmlns:c16="http://schemas.microsoft.com/office/drawing/2014/chart" uri="{C3380CC4-5D6E-409C-BE32-E72D297353CC}">
              <c16:uniqueId val="{00000003-799B-424E-98A6-ADCA77C03B54}"/>
            </c:ext>
          </c:extLst>
        </c:ser>
        <c:dLbls>
          <c:showLegendKey val="0"/>
          <c:showVal val="0"/>
          <c:showCatName val="0"/>
          <c:showSerName val="0"/>
          <c:showPercent val="0"/>
          <c:showBubbleSize val="0"/>
        </c:dLbls>
        <c:gapWidth val="150"/>
        <c:axId val="165972224"/>
        <c:axId val="165974016"/>
      </c:barChart>
      <c:catAx>
        <c:axId val="165972224"/>
        <c:scaling>
          <c:orientation val="minMax"/>
        </c:scaling>
        <c:delete val="0"/>
        <c:axPos val="b"/>
        <c:numFmt formatCode="General" sourceLinked="0"/>
        <c:majorTickMark val="out"/>
        <c:minorTickMark val="none"/>
        <c:tickLblPos val="nextTo"/>
        <c:crossAx val="165974016"/>
        <c:crosses val="autoZero"/>
        <c:auto val="1"/>
        <c:lblAlgn val="ctr"/>
        <c:lblOffset val="100"/>
        <c:noMultiLvlLbl val="0"/>
      </c:catAx>
      <c:valAx>
        <c:axId val="165974016"/>
        <c:scaling>
          <c:orientation val="minMax"/>
          <c:max val="70"/>
        </c:scaling>
        <c:delete val="0"/>
        <c:axPos val="l"/>
        <c:majorGridlines/>
        <c:title>
          <c:tx>
            <c:rich>
              <a:bodyPr rot="-5400000" vert="horz"/>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Ton per miljoner kronor</a:t>
                </a:r>
              </a:p>
            </c:rich>
          </c:tx>
          <c:layout/>
          <c:overlay val="0"/>
        </c:title>
        <c:numFmt formatCode="#,##0" sourceLinked="0"/>
        <c:majorTickMark val="out"/>
        <c:minorTickMark val="none"/>
        <c:tickLblPos val="nextTo"/>
        <c:crossAx val="165972224"/>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Jämtland</a:t>
            </a:r>
          </a:p>
        </c:rich>
      </c:tx>
      <c:layout/>
      <c:overlay val="1"/>
    </c:title>
    <c:autoTitleDeleted val="0"/>
    <c:plotArea>
      <c:layout/>
      <c:barChart>
        <c:barDir val="col"/>
        <c:grouping val="clustered"/>
        <c:varyColors val="0"/>
        <c:ser>
          <c:idx val="0"/>
          <c:order val="0"/>
          <c:tx>
            <c:strRef>
              <c:f>'4'!$AB$135</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'4'!$AE$135:$AN$135</c:f>
              <c:numCache>
                <c:formatCode>#,##0</c:formatCode>
                <c:ptCount val="10"/>
                <c:pt idx="0">
                  <c:v>19.616395970515367</c:v>
                </c:pt>
                <c:pt idx="1">
                  <c:v>19.959591678512574</c:v>
                </c:pt>
                <c:pt idx="2">
                  <c:v>17.276342316264728</c:v>
                </c:pt>
                <c:pt idx="3">
                  <c:v>17.903462361821639</c:v>
                </c:pt>
                <c:pt idx="4">
                  <c:v>18.07580756269671</c:v>
                </c:pt>
                <c:pt idx="5">
                  <c:v>16.862166983605444</c:v>
                </c:pt>
                <c:pt idx="6">
                  <c:v>15.307800517072986</c:v>
                </c:pt>
                <c:pt idx="7">
                  <c:v>15.317626682956531</c:v>
                </c:pt>
                <c:pt idx="8">
                  <c:v>13.873452444867478</c:v>
                </c:pt>
                <c:pt idx="9">
                  <c:v>12.683007930413931</c:v>
                </c:pt>
              </c:numCache>
            </c:numRef>
          </c:val>
          <c:extLst>
            <c:ext xmlns:c16="http://schemas.microsoft.com/office/drawing/2014/chart" uri="{C3380CC4-5D6E-409C-BE32-E72D297353CC}">
              <c16:uniqueId val="{00000000-B590-4AD7-961E-263CA583718F}"/>
            </c:ext>
          </c:extLst>
        </c:ser>
        <c:ser>
          <c:idx val="1"/>
          <c:order val="1"/>
          <c:tx>
            <c:strRef>
              <c:f>'4'!$AB$136</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'4'!$AE$136:$AN$136</c:f>
              <c:numCache>
                <c:formatCode>#,##0</c:formatCode>
                <c:ptCount val="10"/>
                <c:pt idx="0">
                  <c:v>31.710660790659094</c:v>
                </c:pt>
                <c:pt idx="1">
                  <c:v>34.860680112227513</c:v>
                </c:pt>
                <c:pt idx="2">
                  <c:v>28.527014780803658</c:v>
                </c:pt>
                <c:pt idx="3">
                  <c:v>29.440487489070438</c:v>
                </c:pt>
                <c:pt idx="4">
                  <c:v>34.966606766552253</c:v>
                </c:pt>
                <c:pt idx="5">
                  <c:v>32.137050025287948</c:v>
                </c:pt>
                <c:pt idx="6">
                  <c:v>29.866039240112705</c:v>
                </c:pt>
                <c:pt idx="7">
                  <c:v>31.674228287139243</c:v>
                </c:pt>
                <c:pt idx="8">
                  <c:v>30.414678744119289</c:v>
                </c:pt>
                <c:pt idx="9">
                  <c:v>27.17375853448198</c:v>
                </c:pt>
              </c:numCache>
            </c:numRef>
          </c:val>
          <c:extLst>
            <c:ext xmlns:c16="http://schemas.microsoft.com/office/drawing/2014/chart" uri="{C3380CC4-5D6E-409C-BE32-E72D297353CC}">
              <c16:uniqueId val="{00000001-B590-4AD7-961E-263CA583718F}"/>
            </c:ext>
          </c:extLst>
        </c:ser>
        <c:ser>
          <c:idx val="2"/>
          <c:order val="2"/>
          <c:tx>
            <c:strRef>
              <c:f>'4'!$AB$137</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'4'!$AE$137:$AN$137</c:f>
              <c:numCache>
                <c:formatCode>#,##0</c:formatCode>
                <c:ptCount val="10"/>
                <c:pt idx="0">
                  <c:v>11.352597584627985</c:v>
                </c:pt>
                <c:pt idx="1">
                  <c:v>11.01240866024629</c:v>
                </c:pt>
                <c:pt idx="2">
                  <c:v>9.4876726210764541</c:v>
                </c:pt>
                <c:pt idx="3">
                  <c:v>11.230220643980156</c:v>
                </c:pt>
                <c:pt idx="4">
                  <c:v>9.7517208344605599</c:v>
                </c:pt>
                <c:pt idx="5">
                  <c:v>9.0122012202325017</c:v>
                </c:pt>
                <c:pt idx="6">
                  <c:v>7.8613194455064974</c:v>
                </c:pt>
                <c:pt idx="7">
                  <c:v>7.22016696974136</c:v>
                </c:pt>
                <c:pt idx="8">
                  <c:v>5.7578634479317712</c:v>
                </c:pt>
                <c:pt idx="9">
                  <c:v>5.2215266704845247</c:v>
                </c:pt>
              </c:numCache>
            </c:numRef>
          </c:val>
          <c:extLst>
            <c:ext xmlns:c16="http://schemas.microsoft.com/office/drawing/2014/chart" uri="{C3380CC4-5D6E-409C-BE32-E72D297353CC}">
              <c16:uniqueId val="{00000002-B590-4AD7-961E-263CA583718F}"/>
            </c:ext>
          </c:extLst>
        </c:ser>
        <c:ser>
          <c:idx val="3"/>
          <c:order val="3"/>
          <c:tx>
            <c:strRef>
              <c:f>'4'!$AB$138</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'4'!$AE$138:$AN$138</c:f>
              <c:numCache>
                <c:formatCode>#,##0</c:formatCode>
                <c:ptCount val="10"/>
                <c:pt idx="0">
                  <c:v>1.1732532890538436</c:v>
                </c:pt>
                <c:pt idx="1">
                  <c:v>1.2383312109417559</c:v>
                </c:pt>
                <c:pt idx="2">
                  <c:v>1.1794556423191462</c:v>
                </c:pt>
                <c:pt idx="3">
                  <c:v>1.0343166303486617</c:v>
                </c:pt>
                <c:pt idx="4">
                  <c:v>0.93486203204887852</c:v>
                </c:pt>
                <c:pt idx="5">
                  <c:v>0.88034652242847589</c:v>
                </c:pt>
                <c:pt idx="6">
                  <c:v>0.84782962183860866</c:v>
                </c:pt>
                <c:pt idx="7">
                  <c:v>0.83373178316463836</c:v>
                </c:pt>
                <c:pt idx="8">
                  <c:v>0.76419489603155355</c:v>
                </c:pt>
                <c:pt idx="9">
                  <c:v>0.73234444873471505</c:v>
                </c:pt>
              </c:numCache>
            </c:numRef>
          </c:val>
          <c:extLst>
            <c:ext xmlns:c16="http://schemas.microsoft.com/office/drawing/2014/chart" uri="{C3380CC4-5D6E-409C-BE32-E72D297353CC}">
              <c16:uniqueId val="{00000003-B590-4AD7-961E-263CA583718F}"/>
            </c:ext>
          </c:extLst>
        </c:ser>
        <c:dLbls>
          <c:showLegendKey val="0"/>
          <c:showVal val="0"/>
          <c:showCatName val="0"/>
          <c:showSerName val="0"/>
          <c:showPercent val="0"/>
          <c:showBubbleSize val="0"/>
        </c:dLbls>
        <c:gapWidth val="150"/>
        <c:axId val="165993088"/>
        <c:axId val="165998976"/>
      </c:barChart>
      <c:catAx>
        <c:axId val="165993088"/>
        <c:scaling>
          <c:orientation val="minMax"/>
        </c:scaling>
        <c:delete val="0"/>
        <c:axPos val="b"/>
        <c:numFmt formatCode="General" sourceLinked="0"/>
        <c:majorTickMark val="out"/>
        <c:minorTickMark val="none"/>
        <c:tickLblPos val="nextTo"/>
        <c:crossAx val="165998976"/>
        <c:crosses val="autoZero"/>
        <c:auto val="1"/>
        <c:lblAlgn val="ctr"/>
        <c:lblOffset val="100"/>
        <c:noMultiLvlLbl val="0"/>
      </c:catAx>
      <c:valAx>
        <c:axId val="165998976"/>
        <c:scaling>
          <c:orientation val="minMax"/>
          <c:max val="70"/>
        </c:scaling>
        <c:delete val="0"/>
        <c:axPos val="l"/>
        <c:majorGridlines/>
        <c:title>
          <c:tx>
            <c:rich>
              <a:bodyPr rot="-5400000" vert="horz"/>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Ton per miljoner kronor</a:t>
                </a:r>
              </a:p>
            </c:rich>
          </c:tx>
          <c:layout/>
          <c:overlay val="0"/>
        </c:title>
        <c:numFmt formatCode="#,##0" sourceLinked="0"/>
        <c:majorTickMark val="out"/>
        <c:minorTickMark val="none"/>
        <c:tickLblPos val="nextTo"/>
        <c:crossAx val="165993088"/>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sv-SE" sz="1800" b="1" i="0" u="none" strike="noStrike" kern="1200" baseline="0">
                <a:solidFill>
                  <a:sysClr val="windowText" lastClr="000000"/>
                </a:solidFill>
                <a:latin typeface="+mn-lt"/>
                <a:ea typeface="+mn-ea"/>
                <a:cs typeface="+mn-cs"/>
              </a:defRPr>
            </a:pPr>
            <a:r>
              <a:rPr lang="sv-SE" sz="1800" b="1" i="0" u="none" strike="noStrike" kern="1200" baseline="0">
                <a:solidFill>
                  <a:sysClr val="windowText" lastClr="000000"/>
                </a:solidFill>
                <a:latin typeface="+mn-lt"/>
                <a:ea typeface="+mn-ea"/>
                <a:cs typeface="+mn-cs"/>
              </a:rPr>
              <a:t>Uppsala</a:t>
            </a:r>
          </a:p>
          <a:p>
            <a:pPr algn="ctr" rtl="0">
              <a:defRPr lang="sv-SE" sz="1800" b="1" i="0" u="none" strike="noStrike" kern="1200" baseline="0">
                <a:solidFill>
                  <a:sysClr val="windowText" lastClr="000000"/>
                </a:solidFill>
                <a:latin typeface="+mn-lt"/>
                <a:ea typeface="+mn-ea"/>
                <a:cs typeface="+mn-cs"/>
              </a:defRPr>
            </a:pPr>
            <a:endParaRPr lang="sv-SE" sz="1800" b="1" i="0" u="none" strike="noStrike" kern="1200" baseline="0">
              <a:solidFill>
                <a:sysClr val="windowText" lastClr="000000"/>
              </a:solidFill>
              <a:latin typeface="+mn-lt"/>
              <a:ea typeface="+mn-ea"/>
              <a:cs typeface="+mn-cs"/>
            </a:endParaRPr>
          </a:p>
        </c:rich>
      </c:tx>
      <c:layout/>
      <c:overlay val="1"/>
    </c:title>
    <c:autoTitleDeleted val="0"/>
    <c:plotArea>
      <c:layout/>
      <c:barChart>
        <c:barDir val="col"/>
        <c:grouping val="clustered"/>
        <c:varyColors val="0"/>
        <c:ser>
          <c:idx val="0"/>
          <c:order val="0"/>
          <c:tx>
            <c:strRef>
              <c:f>'4'!$AB$15</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'4'!$AE$15:$AN$15</c:f>
              <c:numCache>
                <c:formatCode>#,##0</c:formatCode>
                <c:ptCount val="10"/>
                <c:pt idx="0">
                  <c:v>13.617747075227211</c:v>
                </c:pt>
                <c:pt idx="1">
                  <c:v>13.613552566132167</c:v>
                </c:pt>
                <c:pt idx="2">
                  <c:v>16.819728494646291</c:v>
                </c:pt>
                <c:pt idx="3">
                  <c:v>14.443721420901888</c:v>
                </c:pt>
                <c:pt idx="4">
                  <c:v>13.087738842965498</c:v>
                </c:pt>
                <c:pt idx="5">
                  <c:v>12.476321213531591</c:v>
                </c:pt>
                <c:pt idx="6">
                  <c:v>11.215981660918713</c:v>
                </c:pt>
                <c:pt idx="7">
                  <c:v>10.591112450270924</c:v>
                </c:pt>
                <c:pt idx="8">
                  <c:v>10.173356634594958</c:v>
                </c:pt>
                <c:pt idx="9">
                  <c:v>9.1970943324531049</c:v>
                </c:pt>
              </c:numCache>
            </c:numRef>
          </c:val>
          <c:extLst>
            <c:ext xmlns:c16="http://schemas.microsoft.com/office/drawing/2014/chart" uri="{C3380CC4-5D6E-409C-BE32-E72D297353CC}">
              <c16:uniqueId val="{00000000-185D-4C16-BF94-5478FCCA643E}"/>
            </c:ext>
          </c:extLst>
        </c:ser>
        <c:ser>
          <c:idx val="1"/>
          <c:order val="1"/>
          <c:tx>
            <c:strRef>
              <c:f>'4'!$AB$16</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'4'!$AE$16:$AN$16</c:f>
              <c:numCache>
                <c:formatCode>#,##0</c:formatCode>
                <c:ptCount val="10"/>
                <c:pt idx="0">
                  <c:v>27.285299452507118</c:v>
                </c:pt>
                <c:pt idx="1">
                  <c:v>29.738224904434766</c:v>
                </c:pt>
                <c:pt idx="2">
                  <c:v>38.969374883870614</c:v>
                </c:pt>
                <c:pt idx="3">
                  <c:v>33.363884741899319</c:v>
                </c:pt>
                <c:pt idx="4">
                  <c:v>31.729422308504802</c:v>
                </c:pt>
                <c:pt idx="5">
                  <c:v>30.979382895930129</c:v>
                </c:pt>
                <c:pt idx="6">
                  <c:v>27.732814972714625</c:v>
                </c:pt>
                <c:pt idx="7">
                  <c:v>27.197534669650498</c:v>
                </c:pt>
                <c:pt idx="8">
                  <c:v>28.326661001125387</c:v>
                </c:pt>
                <c:pt idx="9">
                  <c:v>23.606797919502498</c:v>
                </c:pt>
              </c:numCache>
            </c:numRef>
          </c:val>
          <c:extLst>
            <c:ext xmlns:c16="http://schemas.microsoft.com/office/drawing/2014/chart" uri="{C3380CC4-5D6E-409C-BE32-E72D297353CC}">
              <c16:uniqueId val="{00000001-185D-4C16-BF94-5478FCCA643E}"/>
            </c:ext>
          </c:extLst>
        </c:ser>
        <c:ser>
          <c:idx val="2"/>
          <c:order val="2"/>
          <c:tx>
            <c:strRef>
              <c:f>'4'!$AB$17</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'4'!$AE$17:$AN$17</c:f>
              <c:numCache>
                <c:formatCode>#,##0</c:formatCode>
                <c:ptCount val="10"/>
                <c:pt idx="0">
                  <c:v>6.7887742895461622</c:v>
                </c:pt>
                <c:pt idx="1">
                  <c:v>6.4768034309838587</c:v>
                </c:pt>
                <c:pt idx="2">
                  <c:v>6.7655581429426084</c:v>
                </c:pt>
                <c:pt idx="3">
                  <c:v>6.1681604608860461</c:v>
                </c:pt>
                <c:pt idx="4">
                  <c:v>5.5342950735958549</c:v>
                </c:pt>
                <c:pt idx="5">
                  <c:v>5.041609896075733</c:v>
                </c:pt>
                <c:pt idx="6">
                  <c:v>4.5976160837344668</c:v>
                </c:pt>
                <c:pt idx="7">
                  <c:v>4.0435443611659343</c:v>
                </c:pt>
                <c:pt idx="8">
                  <c:v>3.4882627449193389</c:v>
                </c:pt>
                <c:pt idx="9">
                  <c:v>3.4640372796666292</c:v>
                </c:pt>
              </c:numCache>
            </c:numRef>
          </c:val>
          <c:extLst>
            <c:ext xmlns:c16="http://schemas.microsoft.com/office/drawing/2014/chart" uri="{C3380CC4-5D6E-409C-BE32-E72D297353CC}">
              <c16:uniqueId val="{00000002-185D-4C16-BF94-5478FCCA643E}"/>
            </c:ext>
          </c:extLst>
        </c:ser>
        <c:ser>
          <c:idx val="3"/>
          <c:order val="3"/>
          <c:tx>
            <c:strRef>
              <c:f>'4'!$AB$18</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'4'!$AE$18:$AN$18</c:f>
              <c:numCache>
                <c:formatCode>#,##0</c:formatCode>
                <c:ptCount val="10"/>
                <c:pt idx="0">
                  <c:v>0.61600646152178773</c:v>
                </c:pt>
                <c:pt idx="1">
                  <c:v>0.58304902047692064</c:v>
                </c:pt>
                <c:pt idx="2">
                  <c:v>0.57628590336810548</c:v>
                </c:pt>
                <c:pt idx="3">
                  <c:v>0.52087244186640813</c:v>
                </c:pt>
                <c:pt idx="4">
                  <c:v>0.49996319260139627</c:v>
                </c:pt>
                <c:pt idx="5">
                  <c:v>0.42262580577029374</c:v>
                </c:pt>
                <c:pt idx="6">
                  <c:v>0.38393381809219662</c:v>
                </c:pt>
                <c:pt idx="7">
                  <c:v>0.42109447035133685</c:v>
                </c:pt>
                <c:pt idx="8">
                  <c:v>0.38869655195320296</c:v>
                </c:pt>
                <c:pt idx="9">
                  <c:v>0.35959274038913441</c:v>
                </c:pt>
              </c:numCache>
            </c:numRef>
          </c:val>
          <c:extLst>
            <c:ext xmlns:c16="http://schemas.microsoft.com/office/drawing/2014/chart" uri="{C3380CC4-5D6E-409C-BE32-E72D297353CC}">
              <c16:uniqueId val="{00000003-185D-4C16-BF94-5478FCCA643E}"/>
            </c:ext>
          </c:extLst>
        </c:ser>
        <c:dLbls>
          <c:showLegendKey val="0"/>
          <c:showVal val="0"/>
          <c:showCatName val="0"/>
          <c:showSerName val="0"/>
          <c:showPercent val="0"/>
          <c:showBubbleSize val="0"/>
        </c:dLbls>
        <c:gapWidth val="150"/>
        <c:axId val="324487040"/>
        <c:axId val="331333632"/>
      </c:barChart>
      <c:catAx>
        <c:axId val="324487040"/>
        <c:scaling>
          <c:orientation val="minMax"/>
        </c:scaling>
        <c:delete val="0"/>
        <c:axPos val="b"/>
        <c:numFmt formatCode="General" sourceLinked="0"/>
        <c:majorTickMark val="out"/>
        <c:minorTickMark val="none"/>
        <c:tickLblPos val="nextTo"/>
        <c:crossAx val="331333632"/>
        <c:crosses val="autoZero"/>
        <c:auto val="1"/>
        <c:lblAlgn val="ctr"/>
        <c:lblOffset val="100"/>
        <c:noMultiLvlLbl val="0"/>
      </c:catAx>
      <c:valAx>
        <c:axId val="331333632"/>
        <c:scaling>
          <c:orientation val="minMax"/>
          <c:max val="70"/>
        </c:scaling>
        <c:delete val="0"/>
        <c:axPos val="l"/>
        <c:majorGridlines/>
        <c:title>
          <c:tx>
            <c:rich>
              <a:bodyPr rot="-5400000" vert="horz"/>
              <a:lstStyle/>
              <a:p>
                <a:pPr>
                  <a:defRPr b="0"/>
                </a:pPr>
                <a:r>
                  <a:rPr lang="en-US" b="0"/>
                  <a:t>Ton koldioxidekvivalenter per miljoner kronor</a:t>
                </a:r>
              </a:p>
            </c:rich>
          </c:tx>
          <c:layout/>
          <c:overlay val="0"/>
        </c:title>
        <c:numFmt formatCode="#,##0" sourceLinked="0"/>
        <c:majorTickMark val="out"/>
        <c:minorTickMark val="none"/>
        <c:tickLblPos val="nextTo"/>
        <c:crossAx val="324487040"/>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sv-SE" sz="1800" b="1" i="0" u="none" strike="noStrike" kern="1200" baseline="0">
                <a:solidFill>
                  <a:sysClr val="windowText" lastClr="000000"/>
                </a:solidFill>
                <a:latin typeface="+mn-lt"/>
                <a:ea typeface="+mn-ea"/>
                <a:cs typeface="+mn-cs"/>
              </a:defRPr>
            </a:pPr>
            <a:r>
              <a:rPr lang="sv-SE" sz="1800" b="1" i="0" u="none" strike="noStrike" kern="1200" baseline="0">
                <a:solidFill>
                  <a:sysClr val="windowText" lastClr="000000"/>
                </a:solidFill>
                <a:latin typeface="+mn-lt"/>
                <a:ea typeface="+mn-ea"/>
                <a:cs typeface="+mn-cs"/>
              </a:rPr>
              <a:t>Jönköping</a:t>
            </a:r>
          </a:p>
          <a:p>
            <a:pPr algn="ctr" rtl="0">
              <a:defRPr lang="sv-SE" sz="1800" b="1" i="0" u="none" strike="noStrike" kern="1200" baseline="0">
                <a:solidFill>
                  <a:sysClr val="windowText" lastClr="000000"/>
                </a:solidFill>
                <a:latin typeface="+mn-lt"/>
                <a:ea typeface="+mn-ea"/>
                <a:cs typeface="+mn-cs"/>
              </a:defRPr>
            </a:pPr>
            <a:endParaRPr lang="sv-SE" sz="1800" b="1" i="0" u="none" strike="noStrike" kern="1200" baseline="0">
              <a:solidFill>
                <a:sysClr val="windowText" lastClr="000000"/>
              </a:solidFill>
              <a:latin typeface="+mn-lt"/>
              <a:ea typeface="+mn-ea"/>
              <a:cs typeface="+mn-cs"/>
            </a:endParaRPr>
          </a:p>
        </c:rich>
      </c:tx>
      <c:layout/>
      <c:overlay val="1"/>
    </c:title>
    <c:autoTitleDeleted val="0"/>
    <c:plotArea>
      <c:layout/>
      <c:barChart>
        <c:barDir val="col"/>
        <c:grouping val="clustered"/>
        <c:varyColors val="0"/>
        <c:ser>
          <c:idx val="0"/>
          <c:order val="0"/>
          <c:tx>
            <c:strRef>
              <c:f>'4'!$AB$36</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'4'!$AE$36:$AN$36</c:f>
              <c:numCache>
                <c:formatCode>#,##0</c:formatCode>
                <c:ptCount val="10"/>
                <c:pt idx="0">
                  <c:v>16.54359453523999</c:v>
                </c:pt>
                <c:pt idx="1">
                  <c:v>18.116802886441839</c:v>
                </c:pt>
                <c:pt idx="2">
                  <c:v>17.752327366626595</c:v>
                </c:pt>
                <c:pt idx="3">
                  <c:v>15.595859136288047</c:v>
                </c:pt>
                <c:pt idx="4">
                  <c:v>14.9570186546726</c:v>
                </c:pt>
                <c:pt idx="5">
                  <c:v>14.66523559300254</c:v>
                </c:pt>
                <c:pt idx="6">
                  <c:v>13.762168640578949</c:v>
                </c:pt>
                <c:pt idx="7">
                  <c:v>12.809359661947603</c:v>
                </c:pt>
                <c:pt idx="8">
                  <c:v>11.361766608948757</c:v>
                </c:pt>
                <c:pt idx="9">
                  <c:v>10.786282626511989</c:v>
                </c:pt>
              </c:numCache>
            </c:numRef>
          </c:val>
          <c:extLst>
            <c:ext xmlns:c16="http://schemas.microsoft.com/office/drawing/2014/chart" uri="{C3380CC4-5D6E-409C-BE32-E72D297353CC}">
              <c16:uniqueId val="{00000000-2D89-4088-9D1C-D241F18AA7C5}"/>
            </c:ext>
          </c:extLst>
        </c:ser>
        <c:ser>
          <c:idx val="1"/>
          <c:order val="1"/>
          <c:tx>
            <c:strRef>
              <c:f>'4'!$AB$37</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'4'!$AE$37:$AN$37</c:f>
              <c:numCache>
                <c:formatCode>#,##0</c:formatCode>
                <c:ptCount val="10"/>
                <c:pt idx="0">
                  <c:v>26.81847312229041</c:v>
                </c:pt>
                <c:pt idx="1">
                  <c:v>33.587159206031856</c:v>
                </c:pt>
                <c:pt idx="2">
                  <c:v>31.138552199564124</c:v>
                </c:pt>
                <c:pt idx="3">
                  <c:v>26.682965525460318</c:v>
                </c:pt>
                <c:pt idx="4">
                  <c:v>26.907969484551558</c:v>
                </c:pt>
                <c:pt idx="5">
                  <c:v>26.162358665796372</c:v>
                </c:pt>
                <c:pt idx="6">
                  <c:v>24.420590204137611</c:v>
                </c:pt>
                <c:pt idx="7">
                  <c:v>21.770741948336752</c:v>
                </c:pt>
                <c:pt idx="8">
                  <c:v>19.664644044037427</c:v>
                </c:pt>
                <c:pt idx="9">
                  <c:v>18.95007191371916</c:v>
                </c:pt>
              </c:numCache>
            </c:numRef>
          </c:val>
          <c:extLst>
            <c:ext xmlns:c16="http://schemas.microsoft.com/office/drawing/2014/chart" uri="{C3380CC4-5D6E-409C-BE32-E72D297353CC}">
              <c16:uniqueId val="{00000001-2D89-4088-9D1C-D241F18AA7C5}"/>
            </c:ext>
          </c:extLst>
        </c:ser>
        <c:ser>
          <c:idx val="2"/>
          <c:order val="2"/>
          <c:tx>
            <c:strRef>
              <c:f>'4'!$AB$38</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'4'!$AE$38:$AN$38</c:f>
              <c:numCache>
                <c:formatCode>#,##0</c:formatCode>
                <c:ptCount val="10"/>
                <c:pt idx="0">
                  <c:v>8.7910517495390028</c:v>
                </c:pt>
                <c:pt idx="1">
                  <c:v>8.7159883991936944</c:v>
                </c:pt>
                <c:pt idx="2">
                  <c:v>9.0019243885409495</c:v>
                </c:pt>
                <c:pt idx="3">
                  <c:v>8.1794643823621396</c:v>
                </c:pt>
                <c:pt idx="4">
                  <c:v>7.4174889648440852</c:v>
                </c:pt>
                <c:pt idx="5">
                  <c:v>7.1664483612840799</c:v>
                </c:pt>
                <c:pt idx="6">
                  <c:v>6.5620462332105411</c:v>
                </c:pt>
                <c:pt idx="7">
                  <c:v>6.3314803929389294</c:v>
                </c:pt>
                <c:pt idx="8">
                  <c:v>5.1106829528183253</c:v>
                </c:pt>
                <c:pt idx="9">
                  <c:v>4.5530041314992262</c:v>
                </c:pt>
              </c:numCache>
            </c:numRef>
          </c:val>
          <c:extLst>
            <c:ext xmlns:c16="http://schemas.microsoft.com/office/drawing/2014/chart" uri="{C3380CC4-5D6E-409C-BE32-E72D297353CC}">
              <c16:uniqueId val="{00000002-2D89-4088-9D1C-D241F18AA7C5}"/>
            </c:ext>
          </c:extLst>
        </c:ser>
        <c:ser>
          <c:idx val="3"/>
          <c:order val="3"/>
          <c:tx>
            <c:strRef>
              <c:f>'4'!$AB$39</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'4'!$AE$39:$AN$39</c:f>
              <c:numCache>
                <c:formatCode>#,##0</c:formatCode>
                <c:ptCount val="10"/>
                <c:pt idx="0">
                  <c:v>1.2615189901328796</c:v>
                </c:pt>
                <c:pt idx="1">
                  <c:v>1.2700924613039359</c:v>
                </c:pt>
                <c:pt idx="2">
                  <c:v>1.2979793877841985</c:v>
                </c:pt>
                <c:pt idx="3">
                  <c:v>1.1760526865808321</c:v>
                </c:pt>
                <c:pt idx="4">
                  <c:v>1.1601369899702305</c:v>
                </c:pt>
                <c:pt idx="5">
                  <c:v>1.0576466056261955</c:v>
                </c:pt>
                <c:pt idx="6">
                  <c:v>0.93479378561530213</c:v>
                </c:pt>
                <c:pt idx="7">
                  <c:v>0.85333538126338171</c:v>
                </c:pt>
                <c:pt idx="8">
                  <c:v>0.80187482827175294</c:v>
                </c:pt>
                <c:pt idx="9">
                  <c:v>0.7225793097043044</c:v>
                </c:pt>
              </c:numCache>
            </c:numRef>
          </c:val>
          <c:extLst>
            <c:ext xmlns:c16="http://schemas.microsoft.com/office/drawing/2014/chart" uri="{C3380CC4-5D6E-409C-BE32-E72D297353CC}">
              <c16:uniqueId val="{00000003-2D89-4088-9D1C-D241F18AA7C5}"/>
            </c:ext>
          </c:extLst>
        </c:ser>
        <c:dLbls>
          <c:showLegendKey val="0"/>
          <c:showVal val="0"/>
          <c:showCatName val="0"/>
          <c:showSerName val="0"/>
          <c:showPercent val="0"/>
          <c:showBubbleSize val="0"/>
        </c:dLbls>
        <c:gapWidth val="150"/>
        <c:axId val="166013952"/>
        <c:axId val="166015744"/>
      </c:barChart>
      <c:catAx>
        <c:axId val="166013952"/>
        <c:scaling>
          <c:orientation val="minMax"/>
        </c:scaling>
        <c:delete val="0"/>
        <c:axPos val="b"/>
        <c:numFmt formatCode="General" sourceLinked="0"/>
        <c:majorTickMark val="out"/>
        <c:minorTickMark val="none"/>
        <c:tickLblPos val="nextTo"/>
        <c:crossAx val="166015744"/>
        <c:crosses val="autoZero"/>
        <c:auto val="1"/>
        <c:lblAlgn val="ctr"/>
        <c:lblOffset val="100"/>
        <c:noMultiLvlLbl val="0"/>
      </c:catAx>
      <c:valAx>
        <c:axId val="166015744"/>
        <c:scaling>
          <c:orientation val="minMax"/>
          <c:max val="70"/>
        </c:scaling>
        <c:delete val="0"/>
        <c:axPos val="l"/>
        <c:majorGridlines/>
        <c:title>
          <c:tx>
            <c:rich>
              <a:bodyPr rot="-5400000" vert="horz"/>
              <a:lstStyle/>
              <a:p>
                <a:pPr>
                  <a:defRPr b="0"/>
                </a:pPr>
                <a:r>
                  <a:rPr lang="en-US" b="0"/>
                  <a:t>Ton koldioxidekvivalenter per miljoner kronor</a:t>
                </a:r>
              </a:p>
            </c:rich>
          </c:tx>
          <c:layout/>
          <c:overlay val="0"/>
        </c:title>
        <c:numFmt formatCode="#,##0" sourceLinked="0"/>
        <c:majorTickMark val="out"/>
        <c:minorTickMark val="none"/>
        <c:tickLblPos val="nextTo"/>
        <c:crossAx val="166013952"/>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Södermanland</a:t>
            </a:r>
          </a:p>
        </c:rich>
      </c:tx>
      <c:layout/>
      <c:overlay val="1"/>
    </c:title>
    <c:autoTitleDeleted val="0"/>
    <c:plotArea>
      <c:layout/>
      <c:barChart>
        <c:barDir val="col"/>
        <c:grouping val="clustered"/>
        <c:varyColors val="0"/>
        <c:ser>
          <c:idx val="0"/>
          <c:order val="0"/>
          <c:tx>
            <c:strRef>
              <c:f>'4'!$AB$22</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'4'!$AE$22:$AN$22</c:f>
              <c:numCache>
                <c:formatCode>#,##0</c:formatCode>
                <c:ptCount val="10"/>
                <c:pt idx="0">
                  <c:v>44.040401748437013</c:v>
                </c:pt>
                <c:pt idx="1">
                  <c:v>30.374359768050049</c:v>
                </c:pt>
                <c:pt idx="2">
                  <c:v>38.896123975901247</c:v>
                </c:pt>
                <c:pt idx="3">
                  <c:v>35.130278036348884</c:v>
                </c:pt>
                <c:pt idx="4">
                  <c:v>28.240861629123685</c:v>
                </c:pt>
                <c:pt idx="5">
                  <c:v>30.01420830820765</c:v>
                </c:pt>
                <c:pt idx="6">
                  <c:v>30.943663583327648</c:v>
                </c:pt>
                <c:pt idx="7">
                  <c:v>37.870776544990932</c:v>
                </c:pt>
                <c:pt idx="8">
                  <c:v>27.530441472925883</c:v>
                </c:pt>
                <c:pt idx="9">
                  <c:v>26.046302579801505</c:v>
                </c:pt>
              </c:numCache>
            </c:numRef>
          </c:val>
          <c:extLst>
            <c:ext xmlns:c16="http://schemas.microsoft.com/office/drawing/2014/chart" uri="{C3380CC4-5D6E-409C-BE32-E72D297353CC}">
              <c16:uniqueId val="{00000000-E8DA-4587-A6EE-1049B79AEFED}"/>
            </c:ext>
          </c:extLst>
        </c:ser>
        <c:ser>
          <c:idx val="1"/>
          <c:order val="1"/>
          <c:tx>
            <c:strRef>
              <c:f>'4'!$AB$23</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'4'!$AE$23:$AN$23</c:f>
              <c:numCache>
                <c:formatCode>#,##0</c:formatCode>
                <c:ptCount val="10"/>
                <c:pt idx="0">
                  <c:v>107.21447809691668</c:v>
                </c:pt>
                <c:pt idx="1">
                  <c:v>76.402315879400604</c:v>
                </c:pt>
                <c:pt idx="2">
                  <c:v>94.266981224191937</c:v>
                </c:pt>
                <c:pt idx="3">
                  <c:v>86.956160611155127</c:v>
                </c:pt>
                <c:pt idx="4">
                  <c:v>69.233357185781003</c:v>
                </c:pt>
                <c:pt idx="5">
                  <c:v>80.934108358470027</c:v>
                </c:pt>
                <c:pt idx="6">
                  <c:v>87.047809396226185</c:v>
                </c:pt>
                <c:pt idx="7">
                  <c:v>116.46216504694236</c:v>
                </c:pt>
                <c:pt idx="8">
                  <c:v>79.271533798340826</c:v>
                </c:pt>
                <c:pt idx="9">
                  <c:v>67.206463588558947</c:v>
                </c:pt>
              </c:numCache>
            </c:numRef>
          </c:val>
          <c:extLst>
            <c:ext xmlns:c16="http://schemas.microsoft.com/office/drawing/2014/chart" uri="{C3380CC4-5D6E-409C-BE32-E72D297353CC}">
              <c16:uniqueId val="{00000001-E8DA-4587-A6EE-1049B79AEFED}"/>
            </c:ext>
          </c:extLst>
        </c:ser>
        <c:ser>
          <c:idx val="2"/>
          <c:order val="2"/>
          <c:tx>
            <c:strRef>
              <c:f>'4'!$AB$24</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'4'!$AE$24:$AN$24</c:f>
              <c:numCache>
                <c:formatCode>#,##0</c:formatCode>
                <c:ptCount val="10"/>
                <c:pt idx="0">
                  <c:v>7.2582710683632765</c:v>
                </c:pt>
                <c:pt idx="1">
                  <c:v>7.0833509071306242</c:v>
                </c:pt>
                <c:pt idx="2">
                  <c:v>6.5985920191110043</c:v>
                </c:pt>
                <c:pt idx="3">
                  <c:v>6.175154951189036</c:v>
                </c:pt>
                <c:pt idx="4">
                  <c:v>5.4468606782340947</c:v>
                </c:pt>
                <c:pt idx="5">
                  <c:v>5.1627080089629791</c:v>
                </c:pt>
                <c:pt idx="6">
                  <c:v>4.9090072028923792</c:v>
                </c:pt>
                <c:pt idx="7">
                  <c:v>4.5740882253074977</c:v>
                </c:pt>
                <c:pt idx="8">
                  <c:v>4.1978133595198832</c:v>
                </c:pt>
                <c:pt idx="9">
                  <c:v>4.0867207670107</c:v>
                </c:pt>
              </c:numCache>
            </c:numRef>
          </c:val>
          <c:extLst>
            <c:ext xmlns:c16="http://schemas.microsoft.com/office/drawing/2014/chart" uri="{C3380CC4-5D6E-409C-BE32-E72D297353CC}">
              <c16:uniqueId val="{00000002-E8DA-4587-A6EE-1049B79AEFED}"/>
            </c:ext>
          </c:extLst>
        </c:ser>
        <c:ser>
          <c:idx val="3"/>
          <c:order val="3"/>
          <c:tx>
            <c:strRef>
              <c:f>'4'!$AB$25</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'4'!$AE$25:$AN$25</c:f>
              <c:numCache>
                <c:formatCode>#,##0</c:formatCode>
                <c:ptCount val="10"/>
                <c:pt idx="0">
                  <c:v>1.2014641962017389</c:v>
                </c:pt>
                <c:pt idx="1">
                  <c:v>1.1854212994372049</c:v>
                </c:pt>
                <c:pt idx="2">
                  <c:v>1.1900024520850976</c:v>
                </c:pt>
                <c:pt idx="3">
                  <c:v>1.1187623465436001</c:v>
                </c:pt>
                <c:pt idx="4">
                  <c:v>1.1229750894525576</c:v>
                </c:pt>
                <c:pt idx="5">
                  <c:v>0.97424319109099611</c:v>
                </c:pt>
                <c:pt idx="6">
                  <c:v>0.88487351047523688</c:v>
                </c:pt>
                <c:pt idx="7">
                  <c:v>0.85155593022028275</c:v>
                </c:pt>
                <c:pt idx="8">
                  <c:v>0.79381682958284439</c:v>
                </c:pt>
                <c:pt idx="9">
                  <c:v>0.70497851683233059</c:v>
                </c:pt>
              </c:numCache>
            </c:numRef>
          </c:val>
          <c:extLst>
            <c:ext xmlns:c16="http://schemas.microsoft.com/office/drawing/2014/chart" uri="{C3380CC4-5D6E-409C-BE32-E72D297353CC}">
              <c16:uniqueId val="{00000003-E8DA-4587-A6EE-1049B79AEFED}"/>
            </c:ext>
          </c:extLst>
        </c:ser>
        <c:dLbls>
          <c:showLegendKey val="0"/>
          <c:showVal val="0"/>
          <c:showCatName val="0"/>
          <c:showSerName val="0"/>
          <c:showPercent val="0"/>
          <c:showBubbleSize val="0"/>
        </c:dLbls>
        <c:gapWidth val="150"/>
        <c:axId val="166055936"/>
        <c:axId val="166057472"/>
      </c:barChart>
      <c:catAx>
        <c:axId val="166055936"/>
        <c:scaling>
          <c:orientation val="minMax"/>
        </c:scaling>
        <c:delete val="0"/>
        <c:axPos val="b"/>
        <c:numFmt formatCode="General" sourceLinked="0"/>
        <c:majorTickMark val="out"/>
        <c:minorTickMark val="none"/>
        <c:tickLblPos val="nextTo"/>
        <c:crossAx val="166057472"/>
        <c:crosses val="autoZero"/>
        <c:auto val="1"/>
        <c:lblAlgn val="ctr"/>
        <c:lblOffset val="100"/>
        <c:noMultiLvlLbl val="0"/>
      </c:catAx>
      <c:valAx>
        <c:axId val="166057472"/>
        <c:scaling>
          <c:orientation val="minMax"/>
          <c:max val="120"/>
        </c:scaling>
        <c:delete val="0"/>
        <c:axPos val="l"/>
        <c:majorGridlines/>
        <c:title>
          <c:tx>
            <c:rich>
              <a:bodyPr rot="-5400000" vert="horz"/>
              <a:lstStyle/>
              <a:p>
                <a:pPr>
                  <a:defRPr b="0"/>
                </a:pPr>
                <a:r>
                  <a:rPr lang="en-US" b="0"/>
                  <a:t>Ton koldioxidekvivalenter per miljoner kronor</a:t>
                </a:r>
              </a:p>
            </c:rich>
          </c:tx>
          <c:layout/>
          <c:overlay val="0"/>
        </c:title>
        <c:numFmt formatCode="#,##0" sourceLinked="0"/>
        <c:majorTickMark val="out"/>
        <c:minorTickMark val="none"/>
        <c:tickLblPos val="nextTo"/>
        <c:crossAx val="166055936"/>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Östergötland</a:t>
            </a:r>
          </a:p>
        </c:rich>
      </c:tx>
      <c:layout/>
      <c:overlay val="1"/>
    </c:title>
    <c:autoTitleDeleted val="0"/>
    <c:plotArea>
      <c:layout/>
      <c:barChart>
        <c:barDir val="col"/>
        <c:grouping val="clustered"/>
        <c:varyColors val="0"/>
        <c:ser>
          <c:idx val="0"/>
          <c:order val="0"/>
          <c:tx>
            <c:strRef>
              <c:f>'4'!$AB$29</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'4'!$AE$29:$AN$29</c:f>
              <c:numCache>
                <c:formatCode>#,##0</c:formatCode>
                <c:ptCount val="10"/>
                <c:pt idx="0">
                  <c:v>18.607419534715852</c:v>
                </c:pt>
                <c:pt idx="1">
                  <c:v>18.244084113530555</c:v>
                </c:pt>
                <c:pt idx="2">
                  <c:v>17.69000667655132</c:v>
                </c:pt>
                <c:pt idx="3">
                  <c:v>15.230272753579102</c:v>
                </c:pt>
                <c:pt idx="4">
                  <c:v>15.149263806118894</c:v>
                </c:pt>
                <c:pt idx="5">
                  <c:v>13.94430995749137</c:v>
                </c:pt>
                <c:pt idx="6">
                  <c:v>12.570974466994143</c:v>
                </c:pt>
                <c:pt idx="7">
                  <c:v>12.081138208439421</c:v>
                </c:pt>
                <c:pt idx="8">
                  <c:v>11.753012850019015</c:v>
                </c:pt>
                <c:pt idx="9">
                  <c:v>11.201407973594364</c:v>
                </c:pt>
              </c:numCache>
            </c:numRef>
          </c:val>
          <c:extLst>
            <c:ext xmlns:c16="http://schemas.microsoft.com/office/drawing/2014/chart" uri="{C3380CC4-5D6E-409C-BE32-E72D297353CC}">
              <c16:uniqueId val="{00000000-12D0-4A1F-B9D6-1A7A7B6A7B28}"/>
            </c:ext>
          </c:extLst>
        </c:ser>
        <c:ser>
          <c:idx val="1"/>
          <c:order val="1"/>
          <c:tx>
            <c:strRef>
              <c:f>'4'!$AB$30</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'4'!$AE$30:$AN$30</c:f>
              <c:numCache>
                <c:formatCode>#,##0</c:formatCode>
                <c:ptCount val="10"/>
                <c:pt idx="0">
                  <c:v>34.446940513150231</c:v>
                </c:pt>
                <c:pt idx="1">
                  <c:v>32.228802432343159</c:v>
                </c:pt>
                <c:pt idx="2">
                  <c:v>33.113966287918288</c:v>
                </c:pt>
                <c:pt idx="3">
                  <c:v>30.582796115136244</c:v>
                </c:pt>
                <c:pt idx="4">
                  <c:v>32.536918708746811</c:v>
                </c:pt>
                <c:pt idx="5">
                  <c:v>30.434545296067064</c:v>
                </c:pt>
                <c:pt idx="6">
                  <c:v>27.000709636616044</c:v>
                </c:pt>
                <c:pt idx="7">
                  <c:v>27.482073642038017</c:v>
                </c:pt>
                <c:pt idx="8">
                  <c:v>28.535161781153523</c:v>
                </c:pt>
                <c:pt idx="9">
                  <c:v>27.286934175318486</c:v>
                </c:pt>
              </c:numCache>
            </c:numRef>
          </c:val>
          <c:extLst>
            <c:ext xmlns:c16="http://schemas.microsoft.com/office/drawing/2014/chart" uri="{C3380CC4-5D6E-409C-BE32-E72D297353CC}">
              <c16:uniqueId val="{00000001-12D0-4A1F-B9D6-1A7A7B6A7B28}"/>
            </c:ext>
          </c:extLst>
        </c:ser>
        <c:ser>
          <c:idx val="2"/>
          <c:order val="2"/>
          <c:tx>
            <c:strRef>
              <c:f>'4'!$AB$31</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'4'!$AE$31:$AN$31</c:f>
              <c:numCache>
                <c:formatCode>#,##0</c:formatCode>
                <c:ptCount val="10"/>
                <c:pt idx="0">
                  <c:v>10.395759110214662</c:v>
                </c:pt>
                <c:pt idx="1">
                  <c:v>11.085376101728086</c:v>
                </c:pt>
                <c:pt idx="2">
                  <c:v>9.7844009702399983</c:v>
                </c:pt>
                <c:pt idx="3">
                  <c:v>6.1969032206734926</c:v>
                </c:pt>
                <c:pt idx="4">
                  <c:v>6.3555387169209174</c:v>
                </c:pt>
                <c:pt idx="5">
                  <c:v>4.9341259961770332</c:v>
                </c:pt>
                <c:pt idx="6">
                  <c:v>4.463704966016186</c:v>
                </c:pt>
                <c:pt idx="7">
                  <c:v>4.0064946924546723</c:v>
                </c:pt>
                <c:pt idx="8">
                  <c:v>3.4512608531979363</c:v>
                </c:pt>
                <c:pt idx="9">
                  <c:v>3.2097189642277288</c:v>
                </c:pt>
              </c:numCache>
            </c:numRef>
          </c:val>
          <c:extLst>
            <c:ext xmlns:c16="http://schemas.microsoft.com/office/drawing/2014/chart" uri="{C3380CC4-5D6E-409C-BE32-E72D297353CC}">
              <c16:uniqueId val="{00000002-12D0-4A1F-B9D6-1A7A7B6A7B28}"/>
            </c:ext>
          </c:extLst>
        </c:ser>
        <c:ser>
          <c:idx val="3"/>
          <c:order val="3"/>
          <c:tx>
            <c:strRef>
              <c:f>'4'!$AB$32</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'4'!$AE$32:$AN$32</c:f>
              <c:numCache>
                <c:formatCode>#,##0</c:formatCode>
                <c:ptCount val="10"/>
                <c:pt idx="0">
                  <c:v>2.7032054699700798</c:v>
                </c:pt>
                <c:pt idx="1">
                  <c:v>2.6103686686641878</c:v>
                </c:pt>
                <c:pt idx="2">
                  <c:v>2.022621979761869</c:v>
                </c:pt>
                <c:pt idx="3">
                  <c:v>1.9748317635085211</c:v>
                </c:pt>
                <c:pt idx="4">
                  <c:v>1.8137423704200244</c:v>
                </c:pt>
                <c:pt idx="5">
                  <c:v>1.5825013364349154</c:v>
                </c:pt>
                <c:pt idx="6">
                  <c:v>1.5183503918738559</c:v>
                </c:pt>
                <c:pt idx="7">
                  <c:v>1.6457527270376899</c:v>
                </c:pt>
                <c:pt idx="8">
                  <c:v>1.4265698391797272</c:v>
                </c:pt>
                <c:pt idx="9">
                  <c:v>1.4060631637912597</c:v>
                </c:pt>
              </c:numCache>
            </c:numRef>
          </c:val>
          <c:extLst>
            <c:ext xmlns:c16="http://schemas.microsoft.com/office/drawing/2014/chart" uri="{C3380CC4-5D6E-409C-BE32-E72D297353CC}">
              <c16:uniqueId val="{00000003-12D0-4A1F-B9D6-1A7A7B6A7B28}"/>
            </c:ext>
          </c:extLst>
        </c:ser>
        <c:dLbls>
          <c:showLegendKey val="0"/>
          <c:showVal val="0"/>
          <c:showCatName val="0"/>
          <c:showSerName val="0"/>
          <c:showPercent val="0"/>
          <c:showBubbleSize val="0"/>
        </c:dLbls>
        <c:gapWidth val="150"/>
        <c:axId val="166289408"/>
        <c:axId val="166290944"/>
      </c:barChart>
      <c:catAx>
        <c:axId val="166289408"/>
        <c:scaling>
          <c:orientation val="minMax"/>
        </c:scaling>
        <c:delete val="0"/>
        <c:axPos val="b"/>
        <c:numFmt formatCode="General" sourceLinked="0"/>
        <c:majorTickMark val="out"/>
        <c:minorTickMark val="none"/>
        <c:tickLblPos val="nextTo"/>
        <c:crossAx val="166290944"/>
        <c:crosses val="autoZero"/>
        <c:auto val="1"/>
        <c:lblAlgn val="ctr"/>
        <c:lblOffset val="100"/>
        <c:noMultiLvlLbl val="0"/>
      </c:catAx>
      <c:valAx>
        <c:axId val="166290944"/>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6289408"/>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Stockholm</a:t>
            </a:r>
          </a:p>
        </c:rich>
      </c:tx>
      <c:layout/>
      <c:overlay val="1"/>
    </c:title>
    <c:autoTitleDeleted val="0"/>
    <c:plotArea>
      <c:layout/>
      <c:barChart>
        <c:barDir val="col"/>
        <c:grouping val="clustered"/>
        <c:varyColors val="0"/>
        <c:ser>
          <c:idx val="0"/>
          <c:order val="0"/>
          <c:tx>
            <c:strRef>
              <c:f>'5'!$AB$8</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'5'!$AE$8:$AN$8</c:f>
              <c:numCache>
                <c:formatCode>#,##0</c:formatCode>
                <c:ptCount val="10"/>
                <c:pt idx="0">
                  <c:v>9.6065677394646869</c:v>
                </c:pt>
                <c:pt idx="1">
                  <c:v>9.1114961831420072</c:v>
                </c:pt>
                <c:pt idx="2">
                  <c:v>9.088158074685829</c:v>
                </c:pt>
                <c:pt idx="3">
                  <c:v>8.519091656153865</c:v>
                </c:pt>
                <c:pt idx="4">
                  <c:v>8.1094102961940528</c:v>
                </c:pt>
                <c:pt idx="5">
                  <c:v>7.8819676607553264</c:v>
                </c:pt>
                <c:pt idx="6">
                  <c:v>7.8126359086880681</c:v>
                </c:pt>
                <c:pt idx="7">
                  <c:v>7.6460906944908116</c:v>
                </c:pt>
                <c:pt idx="8">
                  <c:v>7.8559684724962597</c:v>
                </c:pt>
                <c:pt idx="9">
                  <c:v>7.8507304274318139</c:v>
                </c:pt>
              </c:numCache>
            </c:numRef>
          </c:val>
          <c:extLst>
            <c:ext xmlns:c16="http://schemas.microsoft.com/office/drawing/2014/chart" uri="{C3380CC4-5D6E-409C-BE32-E72D297353CC}">
              <c16:uniqueId val="{00000000-CC88-4C1F-921C-3FC84BCEB171}"/>
            </c:ext>
          </c:extLst>
        </c:ser>
        <c:ser>
          <c:idx val="1"/>
          <c:order val="1"/>
          <c:tx>
            <c:strRef>
              <c:f>'5'!$AB$9</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'5'!$AE$9:$AN$9</c:f>
              <c:numCache>
                <c:formatCode>#,##0</c:formatCode>
                <c:ptCount val="10"/>
                <c:pt idx="0">
                  <c:v>19.130343747021037</c:v>
                </c:pt>
                <c:pt idx="1">
                  <c:v>18.6637011467229</c:v>
                </c:pt>
                <c:pt idx="2">
                  <c:v>19.985454831908974</c:v>
                </c:pt>
                <c:pt idx="3">
                  <c:v>16.61863783609288</c:v>
                </c:pt>
                <c:pt idx="4">
                  <c:v>14.964676362623077</c:v>
                </c:pt>
                <c:pt idx="5">
                  <c:v>15.010664677719685</c:v>
                </c:pt>
                <c:pt idx="6">
                  <c:v>14.370759568538288</c:v>
                </c:pt>
                <c:pt idx="7">
                  <c:v>15.431781951658303</c:v>
                </c:pt>
                <c:pt idx="8">
                  <c:v>14.153121998757987</c:v>
                </c:pt>
                <c:pt idx="9">
                  <c:v>13.118977624278656</c:v>
                </c:pt>
              </c:numCache>
            </c:numRef>
          </c:val>
          <c:extLst>
            <c:ext xmlns:c16="http://schemas.microsoft.com/office/drawing/2014/chart" uri="{C3380CC4-5D6E-409C-BE32-E72D297353CC}">
              <c16:uniqueId val="{00000001-CC88-4C1F-921C-3FC84BCEB171}"/>
            </c:ext>
          </c:extLst>
        </c:ser>
        <c:ser>
          <c:idx val="2"/>
          <c:order val="2"/>
          <c:tx>
            <c:strRef>
              <c:f>'5'!$AB$10</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'5'!$AE$10:$AN$10</c:f>
              <c:numCache>
                <c:formatCode>#,##0</c:formatCode>
                <c:ptCount val="10"/>
                <c:pt idx="0">
                  <c:v>8.4053070627271147</c:v>
                </c:pt>
                <c:pt idx="1">
                  <c:v>7.6650568234534289</c:v>
                </c:pt>
                <c:pt idx="2">
                  <c:v>7.4550573896095989</c:v>
                </c:pt>
                <c:pt idx="3">
                  <c:v>7.4313133999914429</c:v>
                </c:pt>
                <c:pt idx="4">
                  <c:v>7.2789434586457364</c:v>
                </c:pt>
                <c:pt idx="5">
                  <c:v>6.9306635880494181</c:v>
                </c:pt>
                <c:pt idx="6">
                  <c:v>7.0024699858479913</c:v>
                </c:pt>
                <c:pt idx="7">
                  <c:v>6.6192814261303319</c:v>
                </c:pt>
                <c:pt idx="8">
                  <c:v>7.3090789128689568</c:v>
                </c:pt>
                <c:pt idx="9">
                  <c:v>7.5629978807153773</c:v>
                </c:pt>
              </c:numCache>
            </c:numRef>
          </c:val>
          <c:extLst>
            <c:ext xmlns:c16="http://schemas.microsoft.com/office/drawing/2014/chart" uri="{C3380CC4-5D6E-409C-BE32-E72D297353CC}">
              <c16:uniqueId val="{00000002-CC88-4C1F-921C-3FC84BCEB171}"/>
            </c:ext>
          </c:extLst>
        </c:ser>
        <c:ser>
          <c:idx val="3"/>
          <c:order val="3"/>
          <c:tx>
            <c:strRef>
              <c:f>'5'!$AB$11</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'5'!$AE$11:$AN$11</c:f>
              <c:numCache>
                <c:formatCode>#,##0</c:formatCode>
                <c:ptCount val="10"/>
                <c:pt idx="0">
                  <c:v>0.47445635660298874</c:v>
                </c:pt>
                <c:pt idx="1">
                  <c:v>0.52837861941752118</c:v>
                </c:pt>
                <c:pt idx="2">
                  <c:v>0.5025915065654345</c:v>
                </c:pt>
                <c:pt idx="3">
                  <c:v>0.47279971002149618</c:v>
                </c:pt>
                <c:pt idx="4">
                  <c:v>0.47998994808210743</c:v>
                </c:pt>
                <c:pt idx="5">
                  <c:v>0.44078092121378798</c:v>
                </c:pt>
                <c:pt idx="6">
                  <c:v>0.42057247468884451</c:v>
                </c:pt>
                <c:pt idx="7">
                  <c:v>0.41654736044383511</c:v>
                </c:pt>
                <c:pt idx="8">
                  <c:v>0.40410077704668784</c:v>
                </c:pt>
                <c:pt idx="9">
                  <c:v>0.38788176092084836</c:v>
                </c:pt>
              </c:numCache>
            </c:numRef>
          </c:val>
          <c:extLst>
            <c:ext xmlns:c16="http://schemas.microsoft.com/office/drawing/2014/chart" uri="{C3380CC4-5D6E-409C-BE32-E72D297353CC}">
              <c16:uniqueId val="{00000003-CC88-4C1F-921C-3FC84BCEB171}"/>
            </c:ext>
          </c:extLst>
        </c:ser>
        <c:dLbls>
          <c:showLegendKey val="0"/>
          <c:showVal val="0"/>
          <c:showCatName val="0"/>
          <c:showSerName val="0"/>
          <c:showPercent val="0"/>
          <c:showBubbleSize val="0"/>
        </c:dLbls>
        <c:gapWidth val="150"/>
        <c:axId val="166322944"/>
        <c:axId val="166324480"/>
      </c:barChart>
      <c:catAx>
        <c:axId val="166322944"/>
        <c:scaling>
          <c:orientation val="minMax"/>
        </c:scaling>
        <c:delete val="0"/>
        <c:axPos val="b"/>
        <c:numFmt formatCode="General" sourceLinked="0"/>
        <c:majorTickMark val="out"/>
        <c:minorTickMark val="none"/>
        <c:tickLblPos val="nextTo"/>
        <c:crossAx val="166324480"/>
        <c:crosses val="autoZero"/>
        <c:auto val="1"/>
        <c:lblAlgn val="ctr"/>
        <c:lblOffset val="100"/>
        <c:noMultiLvlLbl val="0"/>
      </c:catAx>
      <c:valAx>
        <c:axId val="166324480"/>
        <c:scaling>
          <c:orientation val="minMax"/>
          <c:max val="60"/>
        </c:scaling>
        <c:delete val="0"/>
        <c:axPos val="l"/>
        <c:majorGridlines/>
        <c:title>
          <c:tx>
            <c:rich>
              <a:bodyPr rot="-5400000" vert="horz"/>
              <a:lstStyle/>
              <a:p>
                <a:pPr>
                  <a:defRPr b="0"/>
                </a:pPr>
                <a:r>
                  <a:rPr lang="en-US" b="0"/>
                  <a:t>Ton</a:t>
                </a:r>
                <a:r>
                  <a:rPr lang="en-US" b="0" baseline="0"/>
                  <a:t> pe</a:t>
                </a:r>
                <a:r>
                  <a:rPr lang="en-US" b="0"/>
                  <a:t>r sysselsatt</a:t>
                </a:r>
              </a:p>
            </c:rich>
          </c:tx>
          <c:layout/>
          <c:overlay val="0"/>
        </c:title>
        <c:numFmt formatCode="#,##0" sourceLinked="0"/>
        <c:majorTickMark val="out"/>
        <c:minorTickMark val="none"/>
        <c:tickLblPos val="nextTo"/>
        <c:crossAx val="16632294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Uppsala</a:t>
            </a:r>
          </a:p>
          <a:p>
            <a:pPr>
              <a:defRPr/>
            </a:pPr>
            <a:endParaRPr lang="sv-SE"/>
          </a:p>
        </c:rich>
      </c:tx>
      <c:layout/>
      <c:overlay val="1"/>
    </c:title>
    <c:autoTitleDeleted val="0"/>
    <c:plotArea>
      <c:layout/>
      <c:barChart>
        <c:barDir val="col"/>
        <c:grouping val="clustered"/>
        <c:varyColors val="0"/>
        <c:ser>
          <c:idx val="0"/>
          <c:order val="0"/>
          <c:tx>
            <c:strRef>
              <c:f>'5'!$AB$15</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'5'!$AE$15:$AN$15</c:f>
              <c:numCache>
                <c:formatCode>#,##0</c:formatCode>
                <c:ptCount val="10"/>
                <c:pt idx="0">
                  <c:v>10.132921969902709</c:v>
                </c:pt>
                <c:pt idx="1">
                  <c:v>9.9483223601944495</c:v>
                </c:pt>
                <c:pt idx="2">
                  <c:v>12.850796761990225</c:v>
                </c:pt>
                <c:pt idx="3">
                  <c:v>11.190859238074166</c:v>
                </c:pt>
                <c:pt idx="4">
                  <c:v>10.141864284027061</c:v>
                </c:pt>
                <c:pt idx="5">
                  <c:v>10.043910568868222</c:v>
                </c:pt>
                <c:pt idx="6">
                  <c:v>9.2087824490940768</c:v>
                </c:pt>
                <c:pt idx="7">
                  <c:v>8.9403641832948377</c:v>
                </c:pt>
                <c:pt idx="8">
                  <c:v>8.8184942808977471</c:v>
                </c:pt>
                <c:pt idx="9">
                  <c:v>8.2740491655120856</c:v>
                </c:pt>
              </c:numCache>
            </c:numRef>
          </c:val>
          <c:extLst>
            <c:ext xmlns:c16="http://schemas.microsoft.com/office/drawing/2014/chart" uri="{C3380CC4-5D6E-409C-BE32-E72D297353CC}">
              <c16:uniqueId val="{00000000-9569-4483-BC70-57A1D396685F}"/>
            </c:ext>
          </c:extLst>
        </c:ser>
        <c:ser>
          <c:idx val="1"/>
          <c:order val="1"/>
          <c:tx>
            <c:strRef>
              <c:f>'5'!$AB$16</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'5'!$AE$16:$AN$16</c:f>
              <c:numCache>
                <c:formatCode>#,##0</c:formatCode>
                <c:ptCount val="10"/>
                <c:pt idx="0">
                  <c:v>26.500956760849839</c:v>
                </c:pt>
                <c:pt idx="1">
                  <c:v>27.098707962413624</c:v>
                </c:pt>
                <c:pt idx="2">
                  <c:v>41.963587459122898</c:v>
                </c:pt>
                <c:pt idx="3">
                  <c:v>34.303948915759122</c:v>
                </c:pt>
                <c:pt idx="4">
                  <c:v>30.491486693514521</c:v>
                </c:pt>
                <c:pt idx="5">
                  <c:v>31.120025493126377</c:v>
                </c:pt>
                <c:pt idx="6">
                  <c:v>27.919968938788156</c:v>
                </c:pt>
                <c:pt idx="7">
                  <c:v>27.208184306719936</c:v>
                </c:pt>
                <c:pt idx="8">
                  <c:v>28.581600950135513</c:v>
                </c:pt>
                <c:pt idx="9">
                  <c:v>26.575212241225653</c:v>
                </c:pt>
              </c:numCache>
            </c:numRef>
          </c:val>
          <c:extLst>
            <c:ext xmlns:c16="http://schemas.microsoft.com/office/drawing/2014/chart" uri="{C3380CC4-5D6E-409C-BE32-E72D297353CC}">
              <c16:uniqueId val="{00000001-9569-4483-BC70-57A1D396685F}"/>
            </c:ext>
          </c:extLst>
        </c:ser>
        <c:ser>
          <c:idx val="2"/>
          <c:order val="2"/>
          <c:tx>
            <c:strRef>
              <c:f>'5'!$AB$17</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'5'!$AE$17:$AN$17</c:f>
              <c:numCache>
                <c:formatCode>#,##0</c:formatCode>
                <c:ptCount val="10"/>
                <c:pt idx="0">
                  <c:v>4.4356331140786143</c:v>
                </c:pt>
                <c:pt idx="1">
                  <c:v>4.1022167280190498</c:v>
                </c:pt>
                <c:pt idx="2">
                  <c:v>4.1717679406184454</c:v>
                </c:pt>
                <c:pt idx="3">
                  <c:v>3.9353291342564645</c:v>
                </c:pt>
                <c:pt idx="4">
                  <c:v>3.5856009530481088</c:v>
                </c:pt>
                <c:pt idx="5">
                  <c:v>3.4042669898602345</c:v>
                </c:pt>
                <c:pt idx="6">
                  <c:v>3.2409399977717652</c:v>
                </c:pt>
                <c:pt idx="7">
                  <c:v>3.0369146333598884</c:v>
                </c:pt>
                <c:pt idx="8">
                  <c:v>2.706459809173595</c:v>
                </c:pt>
                <c:pt idx="9">
                  <c:v>2.7415747864874924</c:v>
                </c:pt>
              </c:numCache>
            </c:numRef>
          </c:val>
          <c:extLst>
            <c:ext xmlns:c16="http://schemas.microsoft.com/office/drawing/2014/chart" uri="{C3380CC4-5D6E-409C-BE32-E72D297353CC}">
              <c16:uniqueId val="{00000002-9569-4483-BC70-57A1D396685F}"/>
            </c:ext>
          </c:extLst>
        </c:ser>
        <c:ser>
          <c:idx val="3"/>
          <c:order val="3"/>
          <c:tx>
            <c:strRef>
              <c:f>'5'!$AB$18</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'5'!$AE$18:$AN$18</c:f>
              <c:numCache>
                <c:formatCode>#,##0</c:formatCode>
                <c:ptCount val="10"/>
                <c:pt idx="0">
                  <c:v>0.32956835362688713</c:v>
                </c:pt>
                <c:pt idx="1">
                  <c:v>0.32293662493018338</c:v>
                </c:pt>
                <c:pt idx="2">
                  <c:v>0.32353022025509104</c:v>
                </c:pt>
                <c:pt idx="3">
                  <c:v>0.30460752058468721</c:v>
                </c:pt>
                <c:pt idx="4">
                  <c:v>0.30771304934436161</c:v>
                </c:pt>
                <c:pt idx="5">
                  <c:v>0.26994425334125527</c:v>
                </c:pt>
                <c:pt idx="6">
                  <c:v>0.24966553447635267</c:v>
                </c:pt>
                <c:pt idx="7">
                  <c:v>0.27887577187418722</c:v>
                </c:pt>
                <c:pt idx="8">
                  <c:v>0.26531602465986248</c:v>
                </c:pt>
                <c:pt idx="9">
                  <c:v>0.24668457691096699</c:v>
                </c:pt>
              </c:numCache>
            </c:numRef>
          </c:val>
          <c:extLst>
            <c:ext xmlns:c16="http://schemas.microsoft.com/office/drawing/2014/chart" uri="{C3380CC4-5D6E-409C-BE32-E72D297353CC}">
              <c16:uniqueId val="{00000003-9569-4483-BC70-57A1D396685F}"/>
            </c:ext>
          </c:extLst>
        </c:ser>
        <c:dLbls>
          <c:showLegendKey val="0"/>
          <c:showVal val="0"/>
          <c:showCatName val="0"/>
          <c:showSerName val="0"/>
          <c:showPercent val="0"/>
          <c:showBubbleSize val="0"/>
        </c:dLbls>
        <c:gapWidth val="150"/>
        <c:axId val="167810176"/>
        <c:axId val="167811712"/>
      </c:barChart>
      <c:catAx>
        <c:axId val="167810176"/>
        <c:scaling>
          <c:orientation val="minMax"/>
        </c:scaling>
        <c:delete val="0"/>
        <c:axPos val="b"/>
        <c:numFmt formatCode="General" sourceLinked="0"/>
        <c:majorTickMark val="out"/>
        <c:minorTickMark val="none"/>
        <c:tickLblPos val="nextTo"/>
        <c:crossAx val="167811712"/>
        <c:crosses val="autoZero"/>
        <c:auto val="1"/>
        <c:lblAlgn val="ctr"/>
        <c:lblOffset val="100"/>
        <c:noMultiLvlLbl val="0"/>
      </c:catAx>
      <c:valAx>
        <c:axId val="167811712"/>
        <c:scaling>
          <c:orientation val="minMax"/>
          <c:max val="60"/>
        </c:scaling>
        <c:delete val="0"/>
        <c:axPos val="l"/>
        <c:majorGridlines/>
        <c:title>
          <c:tx>
            <c:rich>
              <a:bodyPr rot="-5400000" vert="horz"/>
              <a:lstStyle/>
              <a:p>
                <a:pPr>
                  <a:defRPr/>
                </a:pPr>
                <a:r>
                  <a:rPr lang="sv-SE" b="0"/>
                  <a:t>Ton per sysselsatt</a:t>
                </a:r>
              </a:p>
            </c:rich>
          </c:tx>
          <c:layout/>
          <c:overlay val="0"/>
        </c:title>
        <c:numFmt formatCode="#,##0" sourceLinked="1"/>
        <c:majorTickMark val="out"/>
        <c:minorTickMark val="none"/>
        <c:tickLblPos val="nextTo"/>
        <c:crossAx val="1678101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Södermanland</a:t>
            </a:r>
          </a:p>
        </c:rich>
      </c:tx>
      <c:layout/>
      <c:overlay val="1"/>
    </c:title>
    <c:autoTitleDeleted val="0"/>
    <c:plotArea>
      <c:layout>
        <c:manualLayout>
          <c:layoutTarget val="inner"/>
          <c:xMode val="edge"/>
          <c:yMode val="edge"/>
          <c:x val="0.13452613183735149"/>
          <c:y val="8.8183397024428331E-2"/>
          <c:w val="0.83717198328142628"/>
          <c:h val="0.57155339706053487"/>
        </c:manualLayout>
      </c:layout>
      <c:barChart>
        <c:barDir val="col"/>
        <c:grouping val="clustered"/>
        <c:varyColors val="0"/>
        <c:ser>
          <c:idx val="0"/>
          <c:order val="0"/>
          <c:tx>
            <c:strRef>
              <c:f>'5'!$AB$22</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'5'!$AE$22:$AN$22</c:f>
              <c:numCache>
                <c:formatCode>#,##0</c:formatCode>
                <c:ptCount val="10"/>
                <c:pt idx="0">
                  <c:v>31.39741872342417</c:v>
                </c:pt>
                <c:pt idx="1">
                  <c:v>19.977593617378279</c:v>
                </c:pt>
                <c:pt idx="2">
                  <c:v>29.434068746777658</c:v>
                </c:pt>
                <c:pt idx="3">
                  <c:v>26.635051290548102</c:v>
                </c:pt>
                <c:pt idx="4">
                  <c:v>21.599275464815658</c:v>
                </c:pt>
                <c:pt idx="5">
                  <c:v>22.123489109621673</c:v>
                </c:pt>
                <c:pt idx="6">
                  <c:v>22.85053645127649</c:v>
                </c:pt>
                <c:pt idx="7">
                  <c:v>28.668743080028957</c:v>
                </c:pt>
                <c:pt idx="8">
                  <c:v>21.539066794137188</c:v>
                </c:pt>
                <c:pt idx="9">
                  <c:v>21.5599911177999</c:v>
                </c:pt>
              </c:numCache>
            </c:numRef>
          </c:val>
          <c:extLst>
            <c:ext xmlns:c16="http://schemas.microsoft.com/office/drawing/2014/chart" uri="{C3380CC4-5D6E-409C-BE32-E72D297353CC}">
              <c16:uniqueId val="{00000000-B40E-4F16-9440-250D5F1127E4}"/>
            </c:ext>
          </c:extLst>
        </c:ser>
        <c:ser>
          <c:idx val="1"/>
          <c:order val="1"/>
          <c:tx>
            <c:strRef>
              <c:f>'5'!$AB$23</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'5'!$AE$23:$AN$23</c:f>
              <c:numCache>
                <c:formatCode>#,##0</c:formatCode>
                <c:ptCount val="10"/>
                <c:pt idx="0">
                  <c:v>85.847937001994055</c:v>
                </c:pt>
                <c:pt idx="1">
                  <c:v>51.44339646720163</c:v>
                </c:pt>
                <c:pt idx="2">
                  <c:v>83.888461155431401</c:v>
                </c:pt>
                <c:pt idx="3">
                  <c:v>74.5561582651805</c:v>
                </c:pt>
                <c:pt idx="4">
                  <c:v>60.005917700988213</c:v>
                </c:pt>
                <c:pt idx="5">
                  <c:v>63.258306616334934</c:v>
                </c:pt>
                <c:pt idx="6">
                  <c:v>66.840480863543135</c:v>
                </c:pt>
                <c:pt idx="7">
                  <c:v>89.909545216660518</c:v>
                </c:pt>
                <c:pt idx="8">
                  <c:v>67.157688484455306</c:v>
                </c:pt>
                <c:pt idx="9">
                  <c:v>68.204773193321031</c:v>
                </c:pt>
              </c:numCache>
            </c:numRef>
          </c:val>
          <c:extLst>
            <c:ext xmlns:c16="http://schemas.microsoft.com/office/drawing/2014/chart" uri="{C3380CC4-5D6E-409C-BE32-E72D297353CC}">
              <c16:uniqueId val="{00000001-B40E-4F16-9440-250D5F1127E4}"/>
            </c:ext>
          </c:extLst>
        </c:ser>
        <c:ser>
          <c:idx val="2"/>
          <c:order val="2"/>
          <c:tx>
            <c:strRef>
              <c:f>'5'!$AB$24</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'5'!$AE$24:$AN$24</c:f>
              <c:numCache>
                <c:formatCode>#,##0</c:formatCode>
                <c:ptCount val="10"/>
                <c:pt idx="0">
                  <c:v>5.0967694958297347</c:v>
                </c:pt>
                <c:pt idx="1">
                  <c:v>4.7063274658745788</c:v>
                </c:pt>
                <c:pt idx="2">
                  <c:v>4.7056101091665612</c:v>
                </c:pt>
                <c:pt idx="3">
                  <c:v>4.4722489781396044</c:v>
                </c:pt>
                <c:pt idx="4">
                  <c:v>3.9674401779215365</c:v>
                </c:pt>
                <c:pt idx="5">
                  <c:v>3.8272537112145204</c:v>
                </c:pt>
                <c:pt idx="6">
                  <c:v>3.6945045228175726</c:v>
                </c:pt>
                <c:pt idx="7">
                  <c:v>3.6285572780137172</c:v>
                </c:pt>
                <c:pt idx="8">
                  <c:v>3.3157866959929856</c:v>
                </c:pt>
                <c:pt idx="9">
                  <c:v>3.1239077215873254</c:v>
                </c:pt>
              </c:numCache>
            </c:numRef>
          </c:val>
          <c:extLst>
            <c:ext xmlns:c16="http://schemas.microsoft.com/office/drawing/2014/chart" uri="{C3380CC4-5D6E-409C-BE32-E72D297353CC}">
              <c16:uniqueId val="{00000002-B40E-4F16-9440-250D5F1127E4}"/>
            </c:ext>
          </c:extLst>
        </c:ser>
        <c:ser>
          <c:idx val="3"/>
          <c:order val="3"/>
          <c:tx>
            <c:strRef>
              <c:f>'5'!$AB$25</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'5'!$AE$25:$AN$25</c:f>
              <c:numCache>
                <c:formatCode>#,##0</c:formatCode>
                <c:ptCount val="10"/>
                <c:pt idx="0">
                  <c:v>0.50188017177910482</c:v>
                </c:pt>
                <c:pt idx="1">
                  <c:v>0.5034027377583985</c:v>
                </c:pt>
                <c:pt idx="2">
                  <c:v>0.5235696804358575</c:v>
                </c:pt>
                <c:pt idx="3">
                  <c:v>0.50543130732972408</c:v>
                </c:pt>
                <c:pt idx="4">
                  <c:v>0.52378977203835697</c:v>
                </c:pt>
                <c:pt idx="5">
                  <c:v>0.4538986695100658</c:v>
                </c:pt>
                <c:pt idx="6">
                  <c:v>0.42053503526441288</c:v>
                </c:pt>
                <c:pt idx="7">
                  <c:v>0.41120048223687894</c:v>
                </c:pt>
                <c:pt idx="8">
                  <c:v>0.39151046035025883</c:v>
                </c:pt>
                <c:pt idx="9">
                  <c:v>0.35908630508744033</c:v>
                </c:pt>
              </c:numCache>
            </c:numRef>
          </c:val>
          <c:extLst>
            <c:ext xmlns:c16="http://schemas.microsoft.com/office/drawing/2014/chart" uri="{C3380CC4-5D6E-409C-BE32-E72D297353CC}">
              <c16:uniqueId val="{00000003-B40E-4F16-9440-250D5F1127E4}"/>
            </c:ext>
          </c:extLst>
        </c:ser>
        <c:dLbls>
          <c:showLegendKey val="0"/>
          <c:showVal val="0"/>
          <c:showCatName val="0"/>
          <c:showSerName val="0"/>
          <c:showPercent val="0"/>
          <c:showBubbleSize val="0"/>
        </c:dLbls>
        <c:gapWidth val="150"/>
        <c:axId val="167835136"/>
        <c:axId val="167836672"/>
      </c:barChart>
      <c:catAx>
        <c:axId val="167835136"/>
        <c:scaling>
          <c:orientation val="minMax"/>
        </c:scaling>
        <c:delete val="0"/>
        <c:axPos val="b"/>
        <c:numFmt formatCode="General" sourceLinked="0"/>
        <c:majorTickMark val="out"/>
        <c:minorTickMark val="none"/>
        <c:tickLblPos val="nextTo"/>
        <c:crossAx val="167836672"/>
        <c:crosses val="autoZero"/>
        <c:auto val="1"/>
        <c:lblAlgn val="ctr"/>
        <c:lblOffset val="100"/>
        <c:noMultiLvlLbl val="0"/>
      </c:catAx>
      <c:valAx>
        <c:axId val="167836672"/>
        <c:scaling>
          <c:orientation val="minMax"/>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783513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Östergötland</a:t>
            </a:r>
          </a:p>
        </c:rich>
      </c:tx>
      <c:layout/>
      <c:overlay val="1"/>
    </c:title>
    <c:autoTitleDeleted val="0"/>
    <c:plotArea>
      <c:layout>
        <c:manualLayout>
          <c:layoutTarget val="inner"/>
          <c:xMode val="edge"/>
          <c:yMode val="edge"/>
          <c:x val="0.10864364518947892"/>
          <c:y val="7.124997194882994E-2"/>
          <c:w val="0.86577991925755471"/>
          <c:h val="0.56700774920954766"/>
        </c:manualLayout>
      </c:layout>
      <c:barChart>
        <c:barDir val="col"/>
        <c:grouping val="clustered"/>
        <c:varyColors val="0"/>
        <c:ser>
          <c:idx val="0"/>
          <c:order val="0"/>
          <c:tx>
            <c:strRef>
              <c:f>'5'!$AB$29</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'5'!$AE$29:$AN$29</c:f>
              <c:numCache>
                <c:formatCode>#,##0</c:formatCode>
                <c:ptCount val="10"/>
                <c:pt idx="0">
                  <c:v>12.435442631559345</c:v>
                </c:pt>
                <c:pt idx="1">
                  <c:v>12.699962179548342</c:v>
                </c:pt>
                <c:pt idx="2">
                  <c:v>12.872102795262004</c:v>
                </c:pt>
                <c:pt idx="3">
                  <c:v>11.211540137702819</c:v>
                </c:pt>
                <c:pt idx="4">
                  <c:v>11.178998977453437</c:v>
                </c:pt>
                <c:pt idx="5">
                  <c:v>10.479103861938542</c:v>
                </c:pt>
                <c:pt idx="6">
                  <c:v>9.7379603687167009</c:v>
                </c:pt>
                <c:pt idx="7">
                  <c:v>9.66823244266992</c:v>
                </c:pt>
                <c:pt idx="8">
                  <c:v>9.5788166649400477</c:v>
                </c:pt>
                <c:pt idx="9">
                  <c:v>9.1834981379076588</c:v>
                </c:pt>
              </c:numCache>
            </c:numRef>
          </c:val>
          <c:extLst>
            <c:ext xmlns:c16="http://schemas.microsoft.com/office/drawing/2014/chart" uri="{C3380CC4-5D6E-409C-BE32-E72D297353CC}">
              <c16:uniqueId val="{00000000-EE4E-4FD4-A05A-F683A846C000}"/>
            </c:ext>
          </c:extLst>
        </c:ser>
        <c:ser>
          <c:idx val="1"/>
          <c:order val="1"/>
          <c:tx>
            <c:strRef>
              <c:f>'5'!$AB$30</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'5'!$AE$30:$AN$30</c:f>
              <c:numCache>
                <c:formatCode>#,##0</c:formatCode>
                <c:ptCount val="10"/>
                <c:pt idx="0">
                  <c:v>23.823066637427864</c:v>
                </c:pt>
                <c:pt idx="1">
                  <c:v>24.345279259587219</c:v>
                </c:pt>
                <c:pt idx="2">
                  <c:v>27.159735841157115</c:v>
                </c:pt>
                <c:pt idx="3">
                  <c:v>25.274741035675188</c:v>
                </c:pt>
                <c:pt idx="4">
                  <c:v>25.339727872421765</c:v>
                </c:pt>
                <c:pt idx="5">
                  <c:v>24.848944879183211</c:v>
                </c:pt>
                <c:pt idx="6">
                  <c:v>22.530704304812151</c:v>
                </c:pt>
                <c:pt idx="7">
                  <c:v>23.268155683592187</c:v>
                </c:pt>
                <c:pt idx="8">
                  <c:v>24.756447857595386</c:v>
                </c:pt>
                <c:pt idx="9">
                  <c:v>23.745764627847379</c:v>
                </c:pt>
              </c:numCache>
            </c:numRef>
          </c:val>
          <c:extLst>
            <c:ext xmlns:c16="http://schemas.microsoft.com/office/drawing/2014/chart" uri="{C3380CC4-5D6E-409C-BE32-E72D297353CC}">
              <c16:uniqueId val="{00000001-EE4E-4FD4-A05A-F683A846C000}"/>
            </c:ext>
          </c:extLst>
        </c:ser>
        <c:ser>
          <c:idx val="2"/>
          <c:order val="2"/>
          <c:tx>
            <c:strRef>
              <c:f>'5'!$AB$31</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'5'!$AE$31:$AN$31</c:f>
              <c:numCache>
                <c:formatCode>#,##0</c:formatCode>
                <c:ptCount val="10"/>
                <c:pt idx="0">
                  <c:v>6.7153938272727691</c:v>
                </c:pt>
                <c:pt idx="1">
                  <c:v>7.1196258792212692</c:v>
                </c:pt>
                <c:pt idx="2">
                  <c:v>6.4338066789093471</c:v>
                </c:pt>
                <c:pt idx="3">
                  <c:v>4.1054293280282295</c:v>
                </c:pt>
                <c:pt idx="4">
                  <c:v>4.3940906508782653</c:v>
                </c:pt>
                <c:pt idx="5">
                  <c:v>3.4627458451965785</c:v>
                </c:pt>
                <c:pt idx="6">
                  <c:v>3.2437318873280949</c:v>
                </c:pt>
                <c:pt idx="7">
                  <c:v>3.09314269918969</c:v>
                </c:pt>
                <c:pt idx="8">
                  <c:v>2.7064315047563752</c:v>
                </c:pt>
                <c:pt idx="9">
                  <c:v>2.4867446435502618</c:v>
                </c:pt>
              </c:numCache>
            </c:numRef>
          </c:val>
          <c:extLst>
            <c:ext xmlns:c16="http://schemas.microsoft.com/office/drawing/2014/chart" uri="{C3380CC4-5D6E-409C-BE32-E72D297353CC}">
              <c16:uniqueId val="{00000002-EE4E-4FD4-A05A-F683A846C000}"/>
            </c:ext>
          </c:extLst>
        </c:ser>
        <c:ser>
          <c:idx val="3"/>
          <c:order val="3"/>
          <c:tx>
            <c:strRef>
              <c:f>'5'!$AB$32</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'5'!$AE$32:$AN$32</c:f>
              <c:numCache>
                <c:formatCode>#,##0</c:formatCode>
                <c:ptCount val="10"/>
                <c:pt idx="0">
                  <c:v>1.1841825094156666</c:v>
                </c:pt>
                <c:pt idx="1">
                  <c:v>1.1746236619236634</c:v>
                </c:pt>
                <c:pt idx="2">
                  <c:v>0.96026386372503969</c:v>
                </c:pt>
                <c:pt idx="3">
                  <c:v>0.96695001071379305</c:v>
                </c:pt>
                <c:pt idx="4">
                  <c:v>0.91188246711258547</c:v>
                </c:pt>
                <c:pt idx="5">
                  <c:v>0.79180977007211217</c:v>
                </c:pt>
                <c:pt idx="6">
                  <c:v>0.79311886503185869</c:v>
                </c:pt>
                <c:pt idx="7">
                  <c:v>0.87195723140494674</c:v>
                </c:pt>
                <c:pt idx="8">
                  <c:v>0.77184936561934714</c:v>
                </c:pt>
                <c:pt idx="9">
                  <c:v>0.79419890316080499</c:v>
                </c:pt>
              </c:numCache>
            </c:numRef>
          </c:val>
          <c:extLst>
            <c:ext xmlns:c16="http://schemas.microsoft.com/office/drawing/2014/chart" uri="{C3380CC4-5D6E-409C-BE32-E72D297353CC}">
              <c16:uniqueId val="{00000003-EE4E-4FD4-A05A-F683A846C000}"/>
            </c:ext>
          </c:extLst>
        </c:ser>
        <c:dLbls>
          <c:showLegendKey val="0"/>
          <c:showVal val="0"/>
          <c:showCatName val="0"/>
          <c:showSerName val="0"/>
          <c:showPercent val="0"/>
          <c:showBubbleSize val="0"/>
        </c:dLbls>
        <c:gapWidth val="150"/>
        <c:axId val="168003456"/>
        <c:axId val="168004992"/>
      </c:barChart>
      <c:catAx>
        <c:axId val="168003456"/>
        <c:scaling>
          <c:orientation val="minMax"/>
        </c:scaling>
        <c:delete val="0"/>
        <c:axPos val="b"/>
        <c:numFmt formatCode="General" sourceLinked="0"/>
        <c:majorTickMark val="out"/>
        <c:minorTickMark val="none"/>
        <c:tickLblPos val="nextTo"/>
        <c:crossAx val="168004992"/>
        <c:crosses val="autoZero"/>
        <c:auto val="1"/>
        <c:lblAlgn val="ctr"/>
        <c:lblOffset val="100"/>
        <c:noMultiLvlLbl val="0"/>
      </c:catAx>
      <c:valAx>
        <c:axId val="168004992"/>
        <c:scaling>
          <c:orientation val="minMax"/>
          <c:max val="60"/>
        </c:scaling>
        <c:delete val="0"/>
        <c:axPos val="l"/>
        <c:majorGridlines/>
        <c:title>
          <c:tx>
            <c:rich>
              <a:bodyPr rot="-5400000" vert="horz"/>
              <a:lstStyle/>
              <a:p>
                <a:pPr>
                  <a:defRPr b="0"/>
                </a:pPr>
                <a:r>
                  <a:rPr lang="en-US" b="0"/>
                  <a:t>Ton per sysselatt</a:t>
                </a:r>
              </a:p>
            </c:rich>
          </c:tx>
          <c:layout/>
          <c:overlay val="0"/>
        </c:title>
        <c:numFmt formatCode="#,##0" sourceLinked="0"/>
        <c:majorTickMark val="out"/>
        <c:minorTickMark val="none"/>
        <c:tickLblPos val="nextTo"/>
        <c:crossAx val="16800345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Jönköping</a:t>
            </a:r>
          </a:p>
        </c:rich>
      </c:tx>
      <c:layout/>
      <c:overlay val="1"/>
    </c:title>
    <c:autoTitleDeleted val="0"/>
    <c:plotArea>
      <c:layout/>
      <c:barChart>
        <c:barDir val="col"/>
        <c:grouping val="clustered"/>
        <c:varyColors val="0"/>
        <c:ser>
          <c:idx val="0"/>
          <c:order val="0"/>
          <c:tx>
            <c:strRef>
              <c:f>'5'!$AB$36</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'5'!$AE$36:$AN$36</c:f>
              <c:numCache>
                <c:formatCode>#,##0</c:formatCode>
                <c:ptCount val="10"/>
                <c:pt idx="0">
                  <c:v>10.673064050074133</c:v>
                </c:pt>
                <c:pt idx="1">
                  <c:v>11.086364097032742</c:v>
                </c:pt>
                <c:pt idx="2">
                  <c:v>11.269448246411191</c:v>
                </c:pt>
                <c:pt idx="3">
                  <c:v>10.332324960886874</c:v>
                </c:pt>
                <c:pt idx="4">
                  <c:v>9.9892145151388636</c:v>
                </c:pt>
                <c:pt idx="5">
                  <c:v>9.9629902695978991</c:v>
                </c:pt>
                <c:pt idx="6">
                  <c:v>9.5494422710205775</c:v>
                </c:pt>
                <c:pt idx="7">
                  <c:v>9.2303163242896229</c:v>
                </c:pt>
                <c:pt idx="8">
                  <c:v>8.6320454982777086</c:v>
                </c:pt>
                <c:pt idx="9">
                  <c:v>8.5181913656308463</c:v>
                </c:pt>
              </c:numCache>
            </c:numRef>
          </c:val>
          <c:extLst>
            <c:ext xmlns:c16="http://schemas.microsoft.com/office/drawing/2014/chart" uri="{C3380CC4-5D6E-409C-BE32-E72D297353CC}">
              <c16:uniqueId val="{00000000-DB7D-4129-B126-69A1C98302C5}"/>
            </c:ext>
          </c:extLst>
        </c:ser>
        <c:ser>
          <c:idx val="1"/>
          <c:order val="1"/>
          <c:tx>
            <c:strRef>
              <c:f>'5'!$AB$37</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'5'!$AE$37:$AN$37</c:f>
              <c:numCache>
                <c:formatCode>#,##0</c:formatCode>
                <c:ptCount val="10"/>
                <c:pt idx="0">
                  <c:v>16.400163547560513</c:v>
                </c:pt>
                <c:pt idx="1">
                  <c:v>18.365529863383038</c:v>
                </c:pt>
                <c:pt idx="2">
                  <c:v>18.574013316304104</c:v>
                </c:pt>
                <c:pt idx="3">
                  <c:v>16.490423209880952</c:v>
                </c:pt>
                <c:pt idx="4">
                  <c:v>16.344785557872818</c:v>
                </c:pt>
                <c:pt idx="5">
                  <c:v>17.027110335790979</c:v>
                </c:pt>
                <c:pt idx="6">
                  <c:v>16.570995714630172</c:v>
                </c:pt>
                <c:pt idx="7">
                  <c:v>15.873949571118064</c:v>
                </c:pt>
                <c:pt idx="8">
                  <c:v>15.415747734318966</c:v>
                </c:pt>
                <c:pt idx="9">
                  <c:v>15.534080296825747</c:v>
                </c:pt>
              </c:numCache>
            </c:numRef>
          </c:val>
          <c:extLst>
            <c:ext xmlns:c16="http://schemas.microsoft.com/office/drawing/2014/chart" uri="{C3380CC4-5D6E-409C-BE32-E72D297353CC}">
              <c16:uniqueId val="{00000001-DB7D-4129-B126-69A1C98302C5}"/>
            </c:ext>
          </c:extLst>
        </c:ser>
        <c:ser>
          <c:idx val="2"/>
          <c:order val="2"/>
          <c:tx>
            <c:strRef>
              <c:f>'5'!$AB$38</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'5'!$AE$38:$AN$38</c:f>
              <c:numCache>
                <c:formatCode>#,##0</c:formatCode>
                <c:ptCount val="10"/>
                <c:pt idx="0">
                  <c:v>6.172044043517805</c:v>
                </c:pt>
                <c:pt idx="1">
                  <c:v>5.8128809821008804</c:v>
                </c:pt>
                <c:pt idx="2">
                  <c:v>6.1146404920681849</c:v>
                </c:pt>
                <c:pt idx="3">
                  <c:v>5.8667580076328001</c:v>
                </c:pt>
                <c:pt idx="4">
                  <c:v>5.4329735081589812</c:v>
                </c:pt>
                <c:pt idx="5">
                  <c:v>5.151623237774678</c:v>
                </c:pt>
                <c:pt idx="6">
                  <c:v>4.7620894614077116</c:v>
                </c:pt>
                <c:pt idx="7">
                  <c:v>4.6820706280958913</c:v>
                </c:pt>
                <c:pt idx="8">
                  <c:v>3.9889732227239163</c:v>
                </c:pt>
                <c:pt idx="9">
                  <c:v>3.6596885389780942</c:v>
                </c:pt>
              </c:numCache>
            </c:numRef>
          </c:val>
          <c:extLst>
            <c:ext xmlns:c16="http://schemas.microsoft.com/office/drawing/2014/chart" uri="{C3380CC4-5D6E-409C-BE32-E72D297353CC}">
              <c16:uniqueId val="{00000002-DB7D-4129-B126-69A1C98302C5}"/>
            </c:ext>
          </c:extLst>
        </c:ser>
        <c:ser>
          <c:idx val="3"/>
          <c:order val="3"/>
          <c:tx>
            <c:strRef>
              <c:f>'5'!$AB$39</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'5'!$AE$39:$AN$39</c:f>
              <c:numCache>
                <c:formatCode>#,##0</c:formatCode>
                <c:ptCount val="10"/>
                <c:pt idx="0">
                  <c:v>0.51152488823103337</c:v>
                </c:pt>
                <c:pt idx="1">
                  <c:v>0.52939352145987006</c:v>
                </c:pt>
                <c:pt idx="2">
                  <c:v>0.5267261381783942</c:v>
                </c:pt>
                <c:pt idx="3">
                  <c:v>0.49349633221921663</c:v>
                </c:pt>
                <c:pt idx="4">
                  <c:v>0.50564028197749278</c:v>
                </c:pt>
                <c:pt idx="5">
                  <c:v>0.4638882859482385</c:v>
                </c:pt>
                <c:pt idx="6">
                  <c:v>0.41534329777850082</c:v>
                </c:pt>
                <c:pt idx="7">
                  <c:v>0.3860045299806098</c:v>
                </c:pt>
                <c:pt idx="8">
                  <c:v>0.37052102203416776</c:v>
                </c:pt>
                <c:pt idx="9">
                  <c:v>0.34624655108511398</c:v>
                </c:pt>
              </c:numCache>
            </c:numRef>
          </c:val>
          <c:extLst>
            <c:ext xmlns:c16="http://schemas.microsoft.com/office/drawing/2014/chart" uri="{C3380CC4-5D6E-409C-BE32-E72D297353CC}">
              <c16:uniqueId val="{00000003-DB7D-4129-B126-69A1C98302C5}"/>
            </c:ext>
          </c:extLst>
        </c:ser>
        <c:dLbls>
          <c:showLegendKey val="0"/>
          <c:showVal val="0"/>
          <c:showCatName val="0"/>
          <c:showSerName val="0"/>
          <c:showPercent val="0"/>
          <c:showBubbleSize val="0"/>
        </c:dLbls>
        <c:gapWidth val="150"/>
        <c:axId val="168110720"/>
        <c:axId val="168112512"/>
      </c:barChart>
      <c:catAx>
        <c:axId val="168110720"/>
        <c:scaling>
          <c:orientation val="minMax"/>
        </c:scaling>
        <c:delete val="0"/>
        <c:axPos val="b"/>
        <c:numFmt formatCode="General" sourceLinked="0"/>
        <c:majorTickMark val="out"/>
        <c:minorTickMark val="none"/>
        <c:tickLblPos val="nextTo"/>
        <c:crossAx val="168112512"/>
        <c:crosses val="autoZero"/>
        <c:auto val="1"/>
        <c:lblAlgn val="ctr"/>
        <c:lblOffset val="100"/>
        <c:noMultiLvlLbl val="0"/>
      </c:catAx>
      <c:valAx>
        <c:axId val="168112512"/>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11072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Kronoberg</a:t>
            </a:r>
          </a:p>
        </c:rich>
      </c:tx>
      <c:layout/>
      <c:overlay val="1"/>
    </c:title>
    <c:autoTitleDeleted val="0"/>
    <c:plotArea>
      <c:layout/>
      <c:barChart>
        <c:barDir val="col"/>
        <c:grouping val="clustered"/>
        <c:varyColors val="0"/>
        <c:ser>
          <c:idx val="0"/>
          <c:order val="0"/>
          <c:tx>
            <c:strRef>
              <c:f>'5'!$AB$43</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'5'!$AE$43:$AN$43</c:f>
              <c:numCache>
                <c:formatCode>#,##0</c:formatCode>
                <c:ptCount val="10"/>
                <c:pt idx="0">
                  <c:v>11.146481788922701</c:v>
                </c:pt>
                <c:pt idx="1">
                  <c:v>11.490815406875342</c:v>
                </c:pt>
                <c:pt idx="2">
                  <c:v>11.761714181702873</c:v>
                </c:pt>
                <c:pt idx="3">
                  <c:v>10.872518020727716</c:v>
                </c:pt>
                <c:pt idx="4">
                  <c:v>10.432793004854798</c:v>
                </c:pt>
                <c:pt idx="5">
                  <c:v>9.9224865267092657</c:v>
                </c:pt>
                <c:pt idx="6">
                  <c:v>9.5636979798114439</c:v>
                </c:pt>
                <c:pt idx="7">
                  <c:v>9.2537955250423156</c:v>
                </c:pt>
                <c:pt idx="8">
                  <c:v>8.9010788622817376</c:v>
                </c:pt>
                <c:pt idx="9">
                  <c:v>8.5552788758629266</c:v>
                </c:pt>
              </c:numCache>
            </c:numRef>
          </c:val>
          <c:extLst>
            <c:ext xmlns:c16="http://schemas.microsoft.com/office/drawing/2014/chart" uri="{C3380CC4-5D6E-409C-BE32-E72D297353CC}">
              <c16:uniqueId val="{00000000-605F-467F-9272-5597FF96445F}"/>
            </c:ext>
          </c:extLst>
        </c:ser>
        <c:ser>
          <c:idx val="1"/>
          <c:order val="1"/>
          <c:tx>
            <c:strRef>
              <c:f>'5'!$AB$44</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'5'!$AE$44:$AN$44</c:f>
              <c:numCache>
                <c:formatCode>#,##0</c:formatCode>
                <c:ptCount val="10"/>
                <c:pt idx="0">
                  <c:v>17.542762422420733</c:v>
                </c:pt>
                <c:pt idx="1">
                  <c:v>19.294744186374579</c:v>
                </c:pt>
                <c:pt idx="2">
                  <c:v>19.723287803858856</c:v>
                </c:pt>
                <c:pt idx="3">
                  <c:v>18.077238106921541</c:v>
                </c:pt>
                <c:pt idx="4">
                  <c:v>18.517679095679082</c:v>
                </c:pt>
                <c:pt idx="5">
                  <c:v>17.980755508919199</c:v>
                </c:pt>
                <c:pt idx="6">
                  <c:v>17.519143768054015</c:v>
                </c:pt>
                <c:pt idx="7">
                  <c:v>17.751041100120638</c:v>
                </c:pt>
                <c:pt idx="8">
                  <c:v>17.648464718949043</c:v>
                </c:pt>
                <c:pt idx="9">
                  <c:v>17.207049026487809</c:v>
                </c:pt>
              </c:numCache>
            </c:numRef>
          </c:val>
          <c:extLst>
            <c:ext xmlns:c16="http://schemas.microsoft.com/office/drawing/2014/chart" uri="{C3380CC4-5D6E-409C-BE32-E72D297353CC}">
              <c16:uniqueId val="{00000001-605F-467F-9272-5597FF96445F}"/>
            </c:ext>
          </c:extLst>
        </c:ser>
        <c:ser>
          <c:idx val="2"/>
          <c:order val="2"/>
          <c:tx>
            <c:strRef>
              <c:f>'5'!$AB$45</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'5'!$AE$45:$AN$45</c:f>
              <c:numCache>
                <c:formatCode>#,##0</c:formatCode>
                <c:ptCount val="10"/>
                <c:pt idx="0">
                  <c:v>6.1988396197290356</c:v>
                </c:pt>
                <c:pt idx="1">
                  <c:v>5.9389706047087811</c:v>
                </c:pt>
                <c:pt idx="2">
                  <c:v>6.1992156858491354</c:v>
                </c:pt>
                <c:pt idx="3">
                  <c:v>5.873886632804818</c:v>
                </c:pt>
                <c:pt idx="4">
                  <c:v>5.2436124993243149</c:v>
                </c:pt>
                <c:pt idx="5">
                  <c:v>4.8159279961128201</c:v>
                </c:pt>
                <c:pt idx="6">
                  <c:v>4.6028757899227788</c:v>
                </c:pt>
                <c:pt idx="7">
                  <c:v>4.1937428200577473</c:v>
                </c:pt>
                <c:pt idx="8">
                  <c:v>3.9107788797572001</c:v>
                </c:pt>
                <c:pt idx="9">
                  <c:v>3.6320761543621374</c:v>
                </c:pt>
              </c:numCache>
            </c:numRef>
          </c:val>
          <c:extLst>
            <c:ext xmlns:c16="http://schemas.microsoft.com/office/drawing/2014/chart" uri="{C3380CC4-5D6E-409C-BE32-E72D297353CC}">
              <c16:uniqueId val="{00000002-605F-467F-9272-5597FF96445F}"/>
            </c:ext>
          </c:extLst>
        </c:ser>
        <c:ser>
          <c:idx val="3"/>
          <c:order val="3"/>
          <c:tx>
            <c:strRef>
              <c:f>'5'!$AB$46</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'5'!$AE$46:$AN$46</c:f>
              <c:numCache>
                <c:formatCode>#,##0</c:formatCode>
                <c:ptCount val="10"/>
                <c:pt idx="0">
                  <c:v>0.48594063603662363</c:v>
                </c:pt>
                <c:pt idx="1">
                  <c:v>0.4703099862803623</c:v>
                </c:pt>
                <c:pt idx="2">
                  <c:v>0.50032944863583095</c:v>
                </c:pt>
                <c:pt idx="3">
                  <c:v>0.47324183509048334</c:v>
                </c:pt>
                <c:pt idx="4">
                  <c:v>0.47008173098209355</c:v>
                </c:pt>
                <c:pt idx="5">
                  <c:v>0.42421287565918148</c:v>
                </c:pt>
                <c:pt idx="6">
                  <c:v>0.39401889152873959</c:v>
                </c:pt>
                <c:pt idx="7">
                  <c:v>0.37077549793429798</c:v>
                </c:pt>
                <c:pt idx="8">
                  <c:v>0.36331982652844053</c:v>
                </c:pt>
                <c:pt idx="9">
                  <c:v>0.34784836676916248</c:v>
                </c:pt>
              </c:numCache>
            </c:numRef>
          </c:val>
          <c:extLst>
            <c:ext xmlns:c16="http://schemas.microsoft.com/office/drawing/2014/chart" uri="{C3380CC4-5D6E-409C-BE32-E72D297353CC}">
              <c16:uniqueId val="{00000003-605F-467F-9272-5597FF96445F}"/>
            </c:ext>
          </c:extLst>
        </c:ser>
        <c:dLbls>
          <c:showLegendKey val="0"/>
          <c:showVal val="0"/>
          <c:showCatName val="0"/>
          <c:showSerName val="0"/>
          <c:showPercent val="0"/>
          <c:showBubbleSize val="0"/>
        </c:dLbls>
        <c:gapWidth val="150"/>
        <c:axId val="168131584"/>
        <c:axId val="168145664"/>
      </c:barChart>
      <c:catAx>
        <c:axId val="168131584"/>
        <c:scaling>
          <c:orientation val="minMax"/>
        </c:scaling>
        <c:delete val="0"/>
        <c:axPos val="b"/>
        <c:numFmt formatCode="General" sourceLinked="0"/>
        <c:majorTickMark val="out"/>
        <c:minorTickMark val="none"/>
        <c:tickLblPos val="nextTo"/>
        <c:crossAx val="168145664"/>
        <c:crosses val="autoZero"/>
        <c:auto val="1"/>
        <c:lblAlgn val="ctr"/>
        <c:lblOffset val="100"/>
        <c:noMultiLvlLbl val="0"/>
      </c:catAx>
      <c:valAx>
        <c:axId val="168145664"/>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13158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Kalmar</a:t>
            </a:r>
          </a:p>
        </c:rich>
      </c:tx>
      <c:layout/>
      <c:overlay val="1"/>
    </c:title>
    <c:autoTitleDeleted val="0"/>
    <c:plotArea>
      <c:layout/>
      <c:barChart>
        <c:barDir val="col"/>
        <c:grouping val="clustered"/>
        <c:varyColors val="0"/>
        <c:ser>
          <c:idx val="0"/>
          <c:order val="0"/>
          <c:tx>
            <c:strRef>
              <c:f>'5'!$AB$50</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'5'!$AE$50:$AN$50</c:f>
              <c:numCache>
                <c:formatCode>#,##0</c:formatCode>
                <c:ptCount val="10"/>
                <c:pt idx="0">
                  <c:v>18.663324692299923</c:v>
                </c:pt>
                <c:pt idx="1">
                  <c:v>18.095404425438076</c:v>
                </c:pt>
                <c:pt idx="2">
                  <c:v>19.210033958603759</c:v>
                </c:pt>
                <c:pt idx="3">
                  <c:v>19.122728631229684</c:v>
                </c:pt>
                <c:pt idx="4">
                  <c:v>18.148736548252952</c:v>
                </c:pt>
                <c:pt idx="5">
                  <c:v>16.984677740617794</c:v>
                </c:pt>
                <c:pt idx="6">
                  <c:v>17.245556962498505</c:v>
                </c:pt>
                <c:pt idx="7">
                  <c:v>16.385822121596398</c:v>
                </c:pt>
                <c:pt idx="8">
                  <c:v>15.740017014474684</c:v>
                </c:pt>
                <c:pt idx="9">
                  <c:v>15.950039321084736</c:v>
                </c:pt>
              </c:numCache>
            </c:numRef>
          </c:val>
          <c:extLst>
            <c:ext xmlns:c16="http://schemas.microsoft.com/office/drawing/2014/chart" uri="{C3380CC4-5D6E-409C-BE32-E72D297353CC}">
              <c16:uniqueId val="{00000000-AD57-4DE4-95A8-9D3A1E73C1E8}"/>
            </c:ext>
          </c:extLst>
        </c:ser>
        <c:ser>
          <c:idx val="1"/>
          <c:order val="1"/>
          <c:tx>
            <c:strRef>
              <c:f>'5'!$AB$51</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'5'!$AE$51:$AN$51</c:f>
              <c:numCache>
                <c:formatCode>#,##0</c:formatCode>
                <c:ptCount val="10"/>
                <c:pt idx="0">
                  <c:v>35.053405996069891</c:v>
                </c:pt>
                <c:pt idx="1">
                  <c:v>35.011963851256596</c:v>
                </c:pt>
                <c:pt idx="2">
                  <c:v>38.624842284018996</c:v>
                </c:pt>
                <c:pt idx="3">
                  <c:v>38.580206759506389</c:v>
                </c:pt>
                <c:pt idx="4">
                  <c:v>37.712485060648447</c:v>
                </c:pt>
                <c:pt idx="5">
                  <c:v>35.479425326173356</c:v>
                </c:pt>
                <c:pt idx="6">
                  <c:v>36.388446701243303</c:v>
                </c:pt>
                <c:pt idx="7">
                  <c:v>34.844351145279944</c:v>
                </c:pt>
                <c:pt idx="8">
                  <c:v>35.077327024179013</c:v>
                </c:pt>
                <c:pt idx="9">
                  <c:v>36.630910144723963</c:v>
                </c:pt>
              </c:numCache>
            </c:numRef>
          </c:val>
          <c:extLst>
            <c:ext xmlns:c16="http://schemas.microsoft.com/office/drawing/2014/chart" uri="{C3380CC4-5D6E-409C-BE32-E72D297353CC}">
              <c16:uniqueId val="{00000001-AD57-4DE4-95A8-9D3A1E73C1E8}"/>
            </c:ext>
          </c:extLst>
        </c:ser>
        <c:ser>
          <c:idx val="2"/>
          <c:order val="2"/>
          <c:tx>
            <c:strRef>
              <c:f>'5'!$AB$52</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'5'!$AE$52:$AN$52</c:f>
              <c:numCache>
                <c:formatCode>#,##0</c:formatCode>
                <c:ptCount val="10"/>
                <c:pt idx="0">
                  <c:v>7.8968921831655594</c:v>
                </c:pt>
                <c:pt idx="1">
                  <c:v>7.5656262241035392</c:v>
                </c:pt>
                <c:pt idx="2">
                  <c:v>7.7346780218968982</c:v>
                </c:pt>
                <c:pt idx="3">
                  <c:v>7.8278034268480461</c:v>
                </c:pt>
                <c:pt idx="4">
                  <c:v>6.762703882276166</c:v>
                </c:pt>
                <c:pt idx="5">
                  <c:v>6.2761078397549683</c:v>
                </c:pt>
                <c:pt idx="6">
                  <c:v>6.2401969973251239</c:v>
                </c:pt>
                <c:pt idx="7">
                  <c:v>5.7568208984827054</c:v>
                </c:pt>
                <c:pt idx="8">
                  <c:v>5.0348450079866476</c:v>
                </c:pt>
                <c:pt idx="9">
                  <c:v>4.9303782075554707</c:v>
                </c:pt>
              </c:numCache>
            </c:numRef>
          </c:val>
          <c:extLst>
            <c:ext xmlns:c16="http://schemas.microsoft.com/office/drawing/2014/chart" uri="{C3380CC4-5D6E-409C-BE32-E72D297353CC}">
              <c16:uniqueId val="{00000002-AD57-4DE4-95A8-9D3A1E73C1E8}"/>
            </c:ext>
          </c:extLst>
        </c:ser>
        <c:ser>
          <c:idx val="3"/>
          <c:order val="3"/>
          <c:tx>
            <c:strRef>
              <c:f>'5'!$AB$53</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'5'!$AE$53:$AN$53</c:f>
              <c:numCache>
                <c:formatCode>#,##0</c:formatCode>
                <c:ptCount val="10"/>
                <c:pt idx="0">
                  <c:v>0.6167461621398278</c:v>
                </c:pt>
                <c:pt idx="1">
                  <c:v>0.63987754195130708</c:v>
                </c:pt>
                <c:pt idx="2">
                  <c:v>0.64521291152354676</c:v>
                </c:pt>
                <c:pt idx="3">
                  <c:v>0.63224059480400274</c:v>
                </c:pt>
                <c:pt idx="4">
                  <c:v>0.64990322089029273</c:v>
                </c:pt>
                <c:pt idx="5">
                  <c:v>0.58021524402226499</c:v>
                </c:pt>
                <c:pt idx="6">
                  <c:v>0.55821972922665297</c:v>
                </c:pt>
                <c:pt idx="7">
                  <c:v>0.56079323261993852</c:v>
                </c:pt>
                <c:pt idx="8">
                  <c:v>0.53903270706778394</c:v>
                </c:pt>
                <c:pt idx="9">
                  <c:v>0.51403355235880921</c:v>
                </c:pt>
              </c:numCache>
            </c:numRef>
          </c:val>
          <c:extLst>
            <c:ext xmlns:c16="http://schemas.microsoft.com/office/drawing/2014/chart" uri="{C3380CC4-5D6E-409C-BE32-E72D297353CC}">
              <c16:uniqueId val="{00000003-AD57-4DE4-95A8-9D3A1E73C1E8}"/>
            </c:ext>
          </c:extLst>
        </c:ser>
        <c:dLbls>
          <c:showLegendKey val="0"/>
          <c:showVal val="0"/>
          <c:showCatName val="0"/>
          <c:showSerName val="0"/>
          <c:showPercent val="0"/>
          <c:showBubbleSize val="0"/>
        </c:dLbls>
        <c:gapWidth val="150"/>
        <c:axId val="168188928"/>
        <c:axId val="168190720"/>
      </c:barChart>
      <c:catAx>
        <c:axId val="168188928"/>
        <c:scaling>
          <c:orientation val="minMax"/>
        </c:scaling>
        <c:delete val="0"/>
        <c:axPos val="b"/>
        <c:numFmt formatCode="General" sourceLinked="0"/>
        <c:majorTickMark val="out"/>
        <c:minorTickMark val="none"/>
        <c:tickLblPos val="nextTo"/>
        <c:crossAx val="168190720"/>
        <c:crosses val="autoZero"/>
        <c:auto val="1"/>
        <c:lblAlgn val="ctr"/>
        <c:lblOffset val="100"/>
        <c:noMultiLvlLbl val="0"/>
      </c:catAx>
      <c:valAx>
        <c:axId val="168190720"/>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18892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Kronoberg</a:t>
            </a:r>
          </a:p>
        </c:rich>
      </c:tx>
      <c:layout/>
      <c:overlay val="1"/>
    </c:title>
    <c:autoTitleDeleted val="0"/>
    <c:plotArea>
      <c:layout/>
      <c:barChart>
        <c:barDir val="col"/>
        <c:grouping val="clustered"/>
        <c:varyColors val="0"/>
        <c:ser>
          <c:idx val="0"/>
          <c:order val="0"/>
          <c:tx>
            <c:strRef>
              <c:f>'4'!$AB$43</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'4'!$AE$43:$AN$43</c:f>
              <c:numCache>
                <c:formatCode>#,##0</c:formatCode>
                <c:ptCount val="10"/>
                <c:pt idx="0">
                  <c:v>16.785147218869742</c:v>
                </c:pt>
                <c:pt idx="1">
                  <c:v>18.138475143780809</c:v>
                </c:pt>
                <c:pt idx="2">
                  <c:v>17.081956990416018</c:v>
                </c:pt>
                <c:pt idx="3">
                  <c:v>15.346421490068748</c:v>
                </c:pt>
                <c:pt idx="4">
                  <c:v>14.47782367435539</c:v>
                </c:pt>
                <c:pt idx="5">
                  <c:v>13.365394586023379</c:v>
                </c:pt>
                <c:pt idx="6">
                  <c:v>12.816927650378309</c:v>
                </c:pt>
                <c:pt idx="7">
                  <c:v>11.56191422982708</c:v>
                </c:pt>
                <c:pt idx="8">
                  <c:v>10.790468789550003</c:v>
                </c:pt>
                <c:pt idx="9">
                  <c:v>10.206618317001711</c:v>
                </c:pt>
              </c:numCache>
            </c:numRef>
          </c:val>
          <c:extLst>
            <c:ext xmlns:c16="http://schemas.microsoft.com/office/drawing/2014/chart" uri="{C3380CC4-5D6E-409C-BE32-E72D297353CC}">
              <c16:uniqueId val="{00000000-BF77-4803-95E2-DAFF84A9C983}"/>
            </c:ext>
          </c:extLst>
        </c:ser>
        <c:ser>
          <c:idx val="1"/>
          <c:order val="1"/>
          <c:tx>
            <c:strRef>
              <c:f>'4'!$AB$44</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'4'!$AE$44:$AN$44</c:f>
              <c:numCache>
                <c:formatCode>#,##0</c:formatCode>
                <c:ptCount val="10"/>
                <c:pt idx="0">
                  <c:v>28.039696284557284</c:v>
                </c:pt>
                <c:pt idx="1">
                  <c:v>34.90825428455927</c:v>
                </c:pt>
                <c:pt idx="2">
                  <c:v>29.549085274471711</c:v>
                </c:pt>
                <c:pt idx="3">
                  <c:v>26.290783067960156</c:v>
                </c:pt>
                <c:pt idx="4">
                  <c:v>26.830625408768807</c:v>
                </c:pt>
                <c:pt idx="5">
                  <c:v>26.466698282181817</c:v>
                </c:pt>
                <c:pt idx="6">
                  <c:v>26.008283500116146</c:v>
                </c:pt>
                <c:pt idx="7">
                  <c:v>22.995260603012635</c:v>
                </c:pt>
                <c:pt idx="8">
                  <c:v>22.741624239425278</c:v>
                </c:pt>
                <c:pt idx="9">
                  <c:v>21.100530470915672</c:v>
                </c:pt>
              </c:numCache>
            </c:numRef>
          </c:val>
          <c:extLst>
            <c:ext xmlns:c16="http://schemas.microsoft.com/office/drawing/2014/chart" uri="{C3380CC4-5D6E-409C-BE32-E72D297353CC}">
              <c16:uniqueId val="{00000001-BF77-4803-95E2-DAFF84A9C983}"/>
            </c:ext>
          </c:extLst>
        </c:ser>
        <c:ser>
          <c:idx val="2"/>
          <c:order val="2"/>
          <c:tx>
            <c:strRef>
              <c:f>'4'!$AB$45</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'4'!$AE$45:$AN$45</c:f>
              <c:numCache>
                <c:formatCode>#,##0</c:formatCode>
                <c:ptCount val="10"/>
                <c:pt idx="0">
                  <c:v>8.8734305771139574</c:v>
                </c:pt>
                <c:pt idx="1">
                  <c:v>8.7101635891049547</c:v>
                </c:pt>
                <c:pt idx="2">
                  <c:v>8.8980015160373895</c:v>
                </c:pt>
                <c:pt idx="3">
                  <c:v>8.0350104911167737</c:v>
                </c:pt>
                <c:pt idx="4">
                  <c:v>6.9553266739290596</c:v>
                </c:pt>
                <c:pt idx="5">
                  <c:v>5.9139657682604856</c:v>
                </c:pt>
                <c:pt idx="6">
                  <c:v>5.5452506150818115</c:v>
                </c:pt>
                <c:pt idx="7">
                  <c:v>4.7893903507703071</c:v>
                </c:pt>
                <c:pt idx="8">
                  <c:v>4.2602314661542815</c:v>
                </c:pt>
                <c:pt idx="9">
                  <c:v>4.0122721179006078</c:v>
                </c:pt>
              </c:numCache>
            </c:numRef>
          </c:val>
          <c:extLst>
            <c:ext xmlns:c16="http://schemas.microsoft.com/office/drawing/2014/chart" uri="{C3380CC4-5D6E-409C-BE32-E72D297353CC}">
              <c16:uniqueId val="{00000002-BF77-4803-95E2-DAFF84A9C983}"/>
            </c:ext>
          </c:extLst>
        </c:ser>
        <c:ser>
          <c:idx val="3"/>
          <c:order val="3"/>
          <c:tx>
            <c:strRef>
              <c:f>'4'!$AB$46</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'4'!$AE$46:$AN$46</c:f>
              <c:numCache>
                <c:formatCode>#,##0</c:formatCode>
                <c:ptCount val="10"/>
                <c:pt idx="0">
                  <c:v>1.2006503493997343</c:v>
                </c:pt>
                <c:pt idx="1">
                  <c:v>1.129136710276444</c:v>
                </c:pt>
                <c:pt idx="2">
                  <c:v>1.1725797865668275</c:v>
                </c:pt>
                <c:pt idx="3">
                  <c:v>1.1281539172195725</c:v>
                </c:pt>
                <c:pt idx="4">
                  <c:v>1.0820793343795811</c:v>
                </c:pt>
                <c:pt idx="5">
                  <c:v>0.97500260150687068</c:v>
                </c:pt>
                <c:pt idx="6">
                  <c:v>0.89549748074713542</c:v>
                </c:pt>
                <c:pt idx="7">
                  <c:v>0.83444519245963178</c:v>
                </c:pt>
                <c:pt idx="8">
                  <c:v>0.80164928024366799</c:v>
                </c:pt>
                <c:pt idx="9">
                  <c:v>0.74540599588918488</c:v>
                </c:pt>
              </c:numCache>
            </c:numRef>
          </c:val>
          <c:extLst>
            <c:ext xmlns:c16="http://schemas.microsoft.com/office/drawing/2014/chart" uri="{C3380CC4-5D6E-409C-BE32-E72D297353CC}">
              <c16:uniqueId val="{00000003-BF77-4803-95E2-DAFF84A9C983}"/>
            </c:ext>
          </c:extLst>
        </c:ser>
        <c:dLbls>
          <c:showLegendKey val="0"/>
          <c:showVal val="0"/>
          <c:showCatName val="0"/>
          <c:showSerName val="0"/>
          <c:showPercent val="0"/>
          <c:showBubbleSize val="0"/>
        </c:dLbls>
        <c:gapWidth val="150"/>
        <c:axId val="334699136"/>
        <c:axId val="354290304"/>
      </c:barChart>
      <c:catAx>
        <c:axId val="334699136"/>
        <c:scaling>
          <c:orientation val="minMax"/>
        </c:scaling>
        <c:delete val="0"/>
        <c:axPos val="b"/>
        <c:numFmt formatCode="General" sourceLinked="0"/>
        <c:majorTickMark val="out"/>
        <c:minorTickMark val="none"/>
        <c:tickLblPos val="nextTo"/>
        <c:crossAx val="354290304"/>
        <c:crosses val="autoZero"/>
        <c:auto val="1"/>
        <c:lblAlgn val="ctr"/>
        <c:lblOffset val="100"/>
        <c:noMultiLvlLbl val="0"/>
      </c:catAx>
      <c:valAx>
        <c:axId val="354290304"/>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334699136"/>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Gotland</a:t>
            </a:r>
          </a:p>
        </c:rich>
      </c:tx>
      <c:layout/>
      <c:overlay val="1"/>
    </c:title>
    <c:autoTitleDeleted val="0"/>
    <c:plotArea>
      <c:layout/>
      <c:barChart>
        <c:barDir val="col"/>
        <c:grouping val="clustered"/>
        <c:varyColors val="0"/>
        <c:ser>
          <c:idx val="0"/>
          <c:order val="0"/>
          <c:tx>
            <c:strRef>
              <c:f>'5'!$AB$57</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'5'!$AE$57:$AN$57</c:f>
              <c:numCache>
                <c:formatCode>#,##0</c:formatCode>
                <c:ptCount val="10"/>
                <c:pt idx="0">
                  <c:v>98.1268330702474</c:v>
                </c:pt>
                <c:pt idx="1">
                  <c:v>87.780058676474184</c:v>
                </c:pt>
                <c:pt idx="2">
                  <c:v>94.381831853914107</c:v>
                </c:pt>
                <c:pt idx="3">
                  <c:v>96.124303124132879</c:v>
                </c:pt>
                <c:pt idx="4">
                  <c:v>99.842909903326742</c:v>
                </c:pt>
                <c:pt idx="5">
                  <c:v>92.910703085203423</c:v>
                </c:pt>
                <c:pt idx="6">
                  <c:v>89.980747982844079</c:v>
                </c:pt>
                <c:pt idx="7">
                  <c:v>98.32103704548399</c:v>
                </c:pt>
                <c:pt idx="8">
                  <c:v>91.634117102739168</c:v>
                </c:pt>
                <c:pt idx="9">
                  <c:v>91.253384658019428</c:v>
                </c:pt>
              </c:numCache>
            </c:numRef>
          </c:val>
          <c:extLst>
            <c:ext xmlns:c16="http://schemas.microsoft.com/office/drawing/2014/chart" uri="{C3380CC4-5D6E-409C-BE32-E72D297353CC}">
              <c16:uniqueId val="{00000000-C07B-47FD-9640-9BB9ED1AA80B}"/>
            </c:ext>
          </c:extLst>
        </c:ser>
        <c:ser>
          <c:idx val="1"/>
          <c:order val="1"/>
          <c:tx>
            <c:strRef>
              <c:f>'5'!$AB$58</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'5'!$AE$58:$AN$58</c:f>
              <c:numCache>
                <c:formatCode>#,##0</c:formatCode>
                <c:ptCount val="10"/>
                <c:pt idx="0">
                  <c:v>353.82183079553846</c:v>
                </c:pt>
                <c:pt idx="1">
                  <c:v>296.86524016392985</c:v>
                </c:pt>
                <c:pt idx="2">
                  <c:v>338.83803117048643</c:v>
                </c:pt>
                <c:pt idx="3">
                  <c:v>326.45162740515411</c:v>
                </c:pt>
                <c:pt idx="4">
                  <c:v>339.67097296021507</c:v>
                </c:pt>
                <c:pt idx="5">
                  <c:v>327.6915039695686</c:v>
                </c:pt>
                <c:pt idx="6">
                  <c:v>309.78359948302472</c:v>
                </c:pt>
                <c:pt idx="7">
                  <c:v>343.99897110073971</c:v>
                </c:pt>
                <c:pt idx="8">
                  <c:v>327.14318666286528</c:v>
                </c:pt>
                <c:pt idx="9">
                  <c:v>308.22177785969467</c:v>
                </c:pt>
              </c:numCache>
            </c:numRef>
          </c:val>
          <c:extLst>
            <c:ext xmlns:c16="http://schemas.microsoft.com/office/drawing/2014/chart" uri="{C3380CC4-5D6E-409C-BE32-E72D297353CC}">
              <c16:uniqueId val="{00000001-C07B-47FD-9640-9BB9ED1AA80B}"/>
            </c:ext>
          </c:extLst>
        </c:ser>
        <c:ser>
          <c:idx val="2"/>
          <c:order val="2"/>
          <c:tx>
            <c:strRef>
              <c:f>'5'!$AB$59</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'5'!$AE$59:$AN$59</c:f>
              <c:numCache>
                <c:formatCode>#,##0</c:formatCode>
                <c:ptCount val="10"/>
                <c:pt idx="0">
                  <c:v>34.511453659460365</c:v>
                </c:pt>
                <c:pt idx="1">
                  <c:v>37.284840321375221</c:v>
                </c:pt>
                <c:pt idx="2">
                  <c:v>27.334780781355416</c:v>
                </c:pt>
                <c:pt idx="3">
                  <c:v>26.702131669746667</c:v>
                </c:pt>
                <c:pt idx="4">
                  <c:v>27.018090156146609</c:v>
                </c:pt>
                <c:pt idx="5">
                  <c:v>27.11125148592787</c:v>
                </c:pt>
                <c:pt idx="6">
                  <c:v>28.077078991778759</c:v>
                </c:pt>
                <c:pt idx="7">
                  <c:v>25.637009607083804</c:v>
                </c:pt>
                <c:pt idx="8">
                  <c:v>24.330115664580791</c:v>
                </c:pt>
                <c:pt idx="9">
                  <c:v>30.511246658614841</c:v>
                </c:pt>
              </c:numCache>
            </c:numRef>
          </c:val>
          <c:extLst>
            <c:ext xmlns:c16="http://schemas.microsoft.com/office/drawing/2014/chart" uri="{C3380CC4-5D6E-409C-BE32-E72D297353CC}">
              <c16:uniqueId val="{00000002-C07B-47FD-9640-9BB9ED1AA80B}"/>
            </c:ext>
          </c:extLst>
        </c:ser>
        <c:ser>
          <c:idx val="3"/>
          <c:order val="3"/>
          <c:tx>
            <c:strRef>
              <c:f>'5'!$AB$60</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'5'!$AE$60:$AN$60</c:f>
              <c:numCache>
                <c:formatCode>#,##0</c:formatCode>
                <c:ptCount val="10"/>
                <c:pt idx="0">
                  <c:v>1.1908451695737909</c:v>
                </c:pt>
                <c:pt idx="1">
                  <c:v>1.4618118064160655</c:v>
                </c:pt>
                <c:pt idx="2">
                  <c:v>1.4766073688363468</c:v>
                </c:pt>
                <c:pt idx="3">
                  <c:v>1.4125814169956494</c:v>
                </c:pt>
                <c:pt idx="4">
                  <c:v>1.354726436435495</c:v>
                </c:pt>
                <c:pt idx="5">
                  <c:v>1.215556826317099</c:v>
                </c:pt>
                <c:pt idx="6">
                  <c:v>1.178956794951066</c:v>
                </c:pt>
                <c:pt idx="7">
                  <c:v>1.3131081930661845</c:v>
                </c:pt>
                <c:pt idx="8">
                  <c:v>1.3900172938665982</c:v>
                </c:pt>
                <c:pt idx="9">
                  <c:v>1.2716955784373591</c:v>
                </c:pt>
              </c:numCache>
            </c:numRef>
          </c:val>
          <c:extLst>
            <c:ext xmlns:c16="http://schemas.microsoft.com/office/drawing/2014/chart" uri="{C3380CC4-5D6E-409C-BE32-E72D297353CC}">
              <c16:uniqueId val="{00000003-C07B-47FD-9640-9BB9ED1AA80B}"/>
            </c:ext>
          </c:extLst>
        </c:ser>
        <c:dLbls>
          <c:showLegendKey val="0"/>
          <c:showVal val="0"/>
          <c:showCatName val="0"/>
          <c:showSerName val="0"/>
          <c:showPercent val="0"/>
          <c:showBubbleSize val="0"/>
        </c:dLbls>
        <c:gapWidth val="150"/>
        <c:axId val="168213888"/>
        <c:axId val="168223872"/>
      </c:barChart>
      <c:catAx>
        <c:axId val="168213888"/>
        <c:scaling>
          <c:orientation val="minMax"/>
        </c:scaling>
        <c:delete val="0"/>
        <c:axPos val="b"/>
        <c:numFmt formatCode="General" sourceLinked="0"/>
        <c:majorTickMark val="out"/>
        <c:minorTickMark val="none"/>
        <c:tickLblPos val="nextTo"/>
        <c:crossAx val="168223872"/>
        <c:crosses val="autoZero"/>
        <c:auto val="1"/>
        <c:lblAlgn val="ctr"/>
        <c:lblOffset val="100"/>
        <c:noMultiLvlLbl val="0"/>
      </c:catAx>
      <c:valAx>
        <c:axId val="168223872"/>
        <c:scaling>
          <c:orientation val="minMax"/>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21388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Blekinge</a:t>
            </a:r>
          </a:p>
        </c:rich>
      </c:tx>
      <c:layout/>
      <c:overlay val="1"/>
    </c:title>
    <c:autoTitleDeleted val="0"/>
    <c:plotArea>
      <c:layout/>
      <c:barChart>
        <c:barDir val="col"/>
        <c:grouping val="clustered"/>
        <c:varyColors val="0"/>
        <c:ser>
          <c:idx val="0"/>
          <c:order val="0"/>
          <c:tx>
            <c:strRef>
              <c:f>'5'!$AB$64</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'5'!$AE$64:$AN$64</c:f>
              <c:numCache>
                <c:formatCode>#,##0</c:formatCode>
                <c:ptCount val="10"/>
                <c:pt idx="0">
                  <c:v>12.336972352630134</c:v>
                </c:pt>
                <c:pt idx="1">
                  <c:v>12.997331361816496</c:v>
                </c:pt>
                <c:pt idx="2">
                  <c:v>13.557551076500511</c:v>
                </c:pt>
                <c:pt idx="3">
                  <c:v>11.008574658960383</c:v>
                </c:pt>
                <c:pt idx="4">
                  <c:v>10.832696353024236</c:v>
                </c:pt>
                <c:pt idx="5">
                  <c:v>10.016031932458592</c:v>
                </c:pt>
                <c:pt idx="6">
                  <c:v>9.5134532741600566</c:v>
                </c:pt>
                <c:pt idx="7">
                  <c:v>9.7208968052819316</c:v>
                </c:pt>
                <c:pt idx="8">
                  <c:v>8.9323361092135674</c:v>
                </c:pt>
                <c:pt idx="9">
                  <c:v>8.6758873291000356</c:v>
                </c:pt>
              </c:numCache>
            </c:numRef>
          </c:val>
          <c:extLst>
            <c:ext xmlns:c16="http://schemas.microsoft.com/office/drawing/2014/chart" uri="{C3380CC4-5D6E-409C-BE32-E72D297353CC}">
              <c16:uniqueId val="{00000000-25E4-467F-92AA-5C705EF943DC}"/>
            </c:ext>
          </c:extLst>
        </c:ser>
        <c:ser>
          <c:idx val="1"/>
          <c:order val="1"/>
          <c:tx>
            <c:strRef>
              <c:f>'5'!$AB$65</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'5'!$AE$65:$AN$65</c:f>
              <c:numCache>
                <c:formatCode>#,##0</c:formatCode>
                <c:ptCount val="10"/>
                <c:pt idx="0">
                  <c:v>20.30645113526225</c:v>
                </c:pt>
                <c:pt idx="1">
                  <c:v>22.956951449660775</c:v>
                </c:pt>
                <c:pt idx="2">
                  <c:v>25.680479293113315</c:v>
                </c:pt>
                <c:pt idx="3">
                  <c:v>17.977007083874302</c:v>
                </c:pt>
                <c:pt idx="4">
                  <c:v>18.57582515956123</c:v>
                </c:pt>
                <c:pt idx="5">
                  <c:v>16.535173001945815</c:v>
                </c:pt>
                <c:pt idx="6">
                  <c:v>14.908244075327913</c:v>
                </c:pt>
                <c:pt idx="7">
                  <c:v>15.71895405644568</c:v>
                </c:pt>
                <c:pt idx="8">
                  <c:v>15.33721113111593</c:v>
                </c:pt>
                <c:pt idx="9">
                  <c:v>14.545475417284196</c:v>
                </c:pt>
              </c:numCache>
            </c:numRef>
          </c:val>
          <c:extLst>
            <c:ext xmlns:c16="http://schemas.microsoft.com/office/drawing/2014/chart" uri="{C3380CC4-5D6E-409C-BE32-E72D297353CC}">
              <c16:uniqueId val="{00000001-25E4-467F-92AA-5C705EF943DC}"/>
            </c:ext>
          </c:extLst>
        </c:ser>
        <c:ser>
          <c:idx val="2"/>
          <c:order val="2"/>
          <c:tx>
            <c:strRef>
              <c:f>'5'!$AB$66</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'5'!$AE$66:$AN$66</c:f>
              <c:numCache>
                <c:formatCode>#,##0</c:formatCode>
                <c:ptCount val="10"/>
                <c:pt idx="0">
                  <c:v>6.5722440309224481</c:v>
                </c:pt>
                <c:pt idx="1">
                  <c:v>6.2205446243194356</c:v>
                </c:pt>
                <c:pt idx="2">
                  <c:v>6.2949739306136996</c:v>
                </c:pt>
                <c:pt idx="3">
                  <c:v>6.0865602646534001</c:v>
                </c:pt>
                <c:pt idx="4">
                  <c:v>5.555214223007761</c:v>
                </c:pt>
                <c:pt idx="5">
                  <c:v>5.4689260657823615</c:v>
                </c:pt>
                <c:pt idx="6">
                  <c:v>5.793603260907437</c:v>
                </c:pt>
                <c:pt idx="7">
                  <c:v>5.1522729073943001</c:v>
                </c:pt>
                <c:pt idx="8">
                  <c:v>4.6556368087899092</c:v>
                </c:pt>
                <c:pt idx="9">
                  <c:v>4.2597682477640628</c:v>
                </c:pt>
              </c:numCache>
            </c:numRef>
          </c:val>
          <c:extLst>
            <c:ext xmlns:c16="http://schemas.microsoft.com/office/drawing/2014/chart" uri="{C3380CC4-5D6E-409C-BE32-E72D297353CC}">
              <c16:uniqueId val="{00000002-25E4-467F-92AA-5C705EF943DC}"/>
            </c:ext>
          </c:extLst>
        </c:ser>
        <c:ser>
          <c:idx val="3"/>
          <c:order val="3"/>
          <c:tx>
            <c:strRef>
              <c:f>'5'!$AB$67</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'5'!$AE$67:$AN$67</c:f>
              <c:numCache>
                <c:formatCode>#,##0</c:formatCode>
                <c:ptCount val="10"/>
                <c:pt idx="0">
                  <c:v>1.8041206131878007</c:v>
                </c:pt>
                <c:pt idx="1">
                  <c:v>2.4103369126133418</c:v>
                </c:pt>
                <c:pt idx="2">
                  <c:v>1.9766534988126028</c:v>
                </c:pt>
                <c:pt idx="3">
                  <c:v>2.0129399832127657</c:v>
                </c:pt>
                <c:pt idx="4">
                  <c:v>1.8673189448353245</c:v>
                </c:pt>
                <c:pt idx="5">
                  <c:v>1.6070785674925394</c:v>
                </c:pt>
                <c:pt idx="6">
                  <c:v>1.6534072541529787</c:v>
                </c:pt>
                <c:pt idx="7">
                  <c:v>1.9353096078076022</c:v>
                </c:pt>
                <c:pt idx="8">
                  <c:v>1.6433171285789934</c:v>
                </c:pt>
                <c:pt idx="9">
                  <c:v>1.7094909063779158</c:v>
                </c:pt>
              </c:numCache>
            </c:numRef>
          </c:val>
          <c:extLst>
            <c:ext xmlns:c16="http://schemas.microsoft.com/office/drawing/2014/chart" uri="{C3380CC4-5D6E-409C-BE32-E72D297353CC}">
              <c16:uniqueId val="{00000003-25E4-467F-92AA-5C705EF943DC}"/>
            </c:ext>
          </c:extLst>
        </c:ser>
        <c:dLbls>
          <c:showLegendKey val="0"/>
          <c:showVal val="0"/>
          <c:showCatName val="0"/>
          <c:showSerName val="0"/>
          <c:showPercent val="0"/>
          <c:showBubbleSize val="0"/>
        </c:dLbls>
        <c:gapWidth val="150"/>
        <c:axId val="168325120"/>
        <c:axId val="168326656"/>
      </c:barChart>
      <c:catAx>
        <c:axId val="168325120"/>
        <c:scaling>
          <c:orientation val="minMax"/>
        </c:scaling>
        <c:delete val="0"/>
        <c:axPos val="b"/>
        <c:numFmt formatCode="General" sourceLinked="0"/>
        <c:majorTickMark val="out"/>
        <c:minorTickMark val="none"/>
        <c:tickLblPos val="nextTo"/>
        <c:crossAx val="168326656"/>
        <c:crosses val="autoZero"/>
        <c:auto val="1"/>
        <c:lblAlgn val="ctr"/>
        <c:lblOffset val="100"/>
        <c:noMultiLvlLbl val="0"/>
      </c:catAx>
      <c:valAx>
        <c:axId val="168326656"/>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32512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Skåne</a:t>
            </a:r>
          </a:p>
        </c:rich>
      </c:tx>
      <c:layout/>
      <c:overlay val="1"/>
    </c:title>
    <c:autoTitleDeleted val="0"/>
    <c:plotArea>
      <c:layout/>
      <c:barChart>
        <c:barDir val="col"/>
        <c:grouping val="clustered"/>
        <c:varyColors val="0"/>
        <c:ser>
          <c:idx val="0"/>
          <c:order val="0"/>
          <c:tx>
            <c:strRef>
              <c:f>'5'!$AB$71</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'5'!$AE$71:$AN$71</c:f>
              <c:numCache>
                <c:formatCode>#,##0</c:formatCode>
                <c:ptCount val="10"/>
                <c:pt idx="0">
                  <c:v>13.269779258662908</c:v>
                </c:pt>
                <c:pt idx="1">
                  <c:v>13.934315806547858</c:v>
                </c:pt>
                <c:pt idx="2">
                  <c:v>15.421160194134963</c:v>
                </c:pt>
                <c:pt idx="3">
                  <c:v>14.020268033963777</c:v>
                </c:pt>
                <c:pt idx="4">
                  <c:v>12.845203761909687</c:v>
                </c:pt>
                <c:pt idx="5">
                  <c:v>12.46352638825768</c:v>
                </c:pt>
                <c:pt idx="6">
                  <c:v>11.514082150621176</c:v>
                </c:pt>
                <c:pt idx="7">
                  <c:v>11.459199426073859</c:v>
                </c:pt>
                <c:pt idx="8">
                  <c:v>10.72053015603991</c:v>
                </c:pt>
                <c:pt idx="9">
                  <c:v>10.199838837612068</c:v>
                </c:pt>
              </c:numCache>
            </c:numRef>
          </c:val>
          <c:extLst>
            <c:ext xmlns:c16="http://schemas.microsoft.com/office/drawing/2014/chart" uri="{C3380CC4-5D6E-409C-BE32-E72D297353CC}">
              <c16:uniqueId val="{00000000-6422-4C8D-8084-5D7DB4685259}"/>
            </c:ext>
          </c:extLst>
        </c:ser>
        <c:ser>
          <c:idx val="1"/>
          <c:order val="1"/>
          <c:tx>
            <c:strRef>
              <c:f>'5'!$AB$72</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'5'!$AE$72:$AN$72</c:f>
              <c:numCache>
                <c:formatCode>#,##0</c:formatCode>
                <c:ptCount val="10"/>
                <c:pt idx="0">
                  <c:v>26.736526314996809</c:v>
                </c:pt>
                <c:pt idx="1">
                  <c:v>30.343369284132265</c:v>
                </c:pt>
                <c:pt idx="2">
                  <c:v>37.838429316498974</c:v>
                </c:pt>
                <c:pt idx="3">
                  <c:v>33.201048862008165</c:v>
                </c:pt>
                <c:pt idx="4">
                  <c:v>30.458510618207708</c:v>
                </c:pt>
                <c:pt idx="5">
                  <c:v>31.191360312585857</c:v>
                </c:pt>
                <c:pt idx="6">
                  <c:v>27.999252596322851</c:v>
                </c:pt>
                <c:pt idx="7">
                  <c:v>28.779362852769125</c:v>
                </c:pt>
                <c:pt idx="8">
                  <c:v>28.262070821654753</c:v>
                </c:pt>
                <c:pt idx="9">
                  <c:v>26.528628220901002</c:v>
                </c:pt>
              </c:numCache>
            </c:numRef>
          </c:val>
          <c:extLst>
            <c:ext xmlns:c16="http://schemas.microsoft.com/office/drawing/2014/chart" uri="{C3380CC4-5D6E-409C-BE32-E72D297353CC}">
              <c16:uniqueId val="{00000001-6422-4C8D-8084-5D7DB4685259}"/>
            </c:ext>
          </c:extLst>
        </c:ser>
        <c:ser>
          <c:idx val="2"/>
          <c:order val="2"/>
          <c:tx>
            <c:strRef>
              <c:f>'5'!$AB$73</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'5'!$AE$73:$AN$73</c:f>
              <c:numCache>
                <c:formatCode>#,##0</c:formatCode>
                <c:ptCount val="10"/>
                <c:pt idx="0">
                  <c:v>9.1600521648784703</c:v>
                </c:pt>
                <c:pt idx="1">
                  <c:v>8.9810537640850754</c:v>
                </c:pt>
                <c:pt idx="2">
                  <c:v>8.9983118303259761</c:v>
                </c:pt>
                <c:pt idx="3">
                  <c:v>8.7650042136757644</c:v>
                </c:pt>
                <c:pt idx="4">
                  <c:v>7.843066238283849</c:v>
                </c:pt>
                <c:pt idx="5">
                  <c:v>7.1831871101997802</c:v>
                </c:pt>
                <c:pt idx="6">
                  <c:v>6.6473394026590737</c:v>
                </c:pt>
                <c:pt idx="7">
                  <c:v>6.5455066417908858</c:v>
                </c:pt>
                <c:pt idx="8">
                  <c:v>5.6951541987832526</c:v>
                </c:pt>
                <c:pt idx="9">
                  <c:v>5.4344870751232515</c:v>
                </c:pt>
              </c:numCache>
            </c:numRef>
          </c:val>
          <c:extLst>
            <c:ext xmlns:c16="http://schemas.microsoft.com/office/drawing/2014/chart" uri="{C3380CC4-5D6E-409C-BE32-E72D297353CC}">
              <c16:uniqueId val="{00000002-6422-4C8D-8084-5D7DB4685259}"/>
            </c:ext>
          </c:extLst>
        </c:ser>
        <c:ser>
          <c:idx val="3"/>
          <c:order val="3"/>
          <c:tx>
            <c:strRef>
              <c:f>'5'!$AB$74</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'5'!$AE$74:$AN$74</c:f>
              <c:numCache>
                <c:formatCode>#,##0</c:formatCode>
                <c:ptCount val="10"/>
                <c:pt idx="0">
                  <c:v>0.73602045867250432</c:v>
                </c:pt>
                <c:pt idx="1">
                  <c:v>0.74222408310973553</c:v>
                </c:pt>
                <c:pt idx="2">
                  <c:v>0.75234995260493565</c:v>
                </c:pt>
                <c:pt idx="3">
                  <c:v>0.64325081459907674</c:v>
                </c:pt>
                <c:pt idx="4">
                  <c:v>0.64440417033373787</c:v>
                </c:pt>
                <c:pt idx="5">
                  <c:v>0.54917372854259427</c:v>
                </c:pt>
                <c:pt idx="6">
                  <c:v>0.51011620262621615</c:v>
                </c:pt>
                <c:pt idx="7">
                  <c:v>0.47592431864830093</c:v>
                </c:pt>
                <c:pt idx="8">
                  <c:v>0.46027311568423396</c:v>
                </c:pt>
                <c:pt idx="9">
                  <c:v>0.42866553645409544</c:v>
                </c:pt>
              </c:numCache>
            </c:numRef>
          </c:val>
          <c:extLst>
            <c:ext xmlns:c16="http://schemas.microsoft.com/office/drawing/2014/chart" uri="{C3380CC4-5D6E-409C-BE32-E72D297353CC}">
              <c16:uniqueId val="{00000003-6422-4C8D-8084-5D7DB4685259}"/>
            </c:ext>
          </c:extLst>
        </c:ser>
        <c:dLbls>
          <c:showLegendKey val="0"/>
          <c:showVal val="0"/>
          <c:showCatName val="0"/>
          <c:showSerName val="0"/>
          <c:showPercent val="0"/>
          <c:showBubbleSize val="0"/>
        </c:dLbls>
        <c:gapWidth val="150"/>
        <c:axId val="168636800"/>
        <c:axId val="168638336"/>
      </c:barChart>
      <c:catAx>
        <c:axId val="168636800"/>
        <c:scaling>
          <c:orientation val="minMax"/>
        </c:scaling>
        <c:delete val="0"/>
        <c:axPos val="b"/>
        <c:numFmt formatCode="General" sourceLinked="0"/>
        <c:majorTickMark val="out"/>
        <c:minorTickMark val="none"/>
        <c:tickLblPos val="nextTo"/>
        <c:crossAx val="168638336"/>
        <c:crosses val="autoZero"/>
        <c:auto val="1"/>
        <c:lblAlgn val="ctr"/>
        <c:lblOffset val="100"/>
        <c:noMultiLvlLbl val="0"/>
      </c:catAx>
      <c:valAx>
        <c:axId val="168638336"/>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63680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Halland</a:t>
            </a:r>
          </a:p>
        </c:rich>
      </c:tx>
      <c:layout/>
      <c:overlay val="1"/>
    </c:title>
    <c:autoTitleDeleted val="0"/>
    <c:plotArea>
      <c:layout>
        <c:manualLayout>
          <c:layoutTarget val="inner"/>
          <c:xMode val="edge"/>
          <c:yMode val="edge"/>
          <c:x val="0.15381831044705871"/>
          <c:y val="9.6979789717271073E-2"/>
          <c:w val="0.82061728252732258"/>
          <c:h val="0.52881536819637143"/>
        </c:manualLayout>
      </c:layout>
      <c:barChart>
        <c:barDir val="col"/>
        <c:grouping val="clustered"/>
        <c:varyColors val="0"/>
        <c:ser>
          <c:idx val="0"/>
          <c:order val="0"/>
          <c:tx>
            <c:strRef>
              <c:f>'5'!$AB$78</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'5'!$AE$78:$AN$78</c:f>
              <c:numCache>
                <c:formatCode>#,##0</c:formatCode>
                <c:ptCount val="10"/>
                <c:pt idx="0">
                  <c:v>13.964978590408805</c:v>
                </c:pt>
                <c:pt idx="1">
                  <c:v>13.50757060012249</c:v>
                </c:pt>
                <c:pt idx="2">
                  <c:v>13.564842060005651</c:v>
                </c:pt>
                <c:pt idx="3">
                  <c:v>12.550472161939465</c:v>
                </c:pt>
                <c:pt idx="4">
                  <c:v>11.634712953277047</c:v>
                </c:pt>
                <c:pt idx="5">
                  <c:v>10.327450306939998</c:v>
                </c:pt>
                <c:pt idx="6">
                  <c:v>10.29901088203229</c:v>
                </c:pt>
                <c:pt idx="7">
                  <c:v>10.083646950739245</c:v>
                </c:pt>
                <c:pt idx="8">
                  <c:v>9.7561773047876912</c:v>
                </c:pt>
                <c:pt idx="9">
                  <c:v>9.4648802025486241</c:v>
                </c:pt>
              </c:numCache>
            </c:numRef>
          </c:val>
          <c:extLst>
            <c:ext xmlns:c16="http://schemas.microsoft.com/office/drawing/2014/chart" uri="{C3380CC4-5D6E-409C-BE32-E72D297353CC}">
              <c16:uniqueId val="{00000000-0FAF-49F0-AF62-2E0BC8CB3926}"/>
            </c:ext>
          </c:extLst>
        </c:ser>
        <c:ser>
          <c:idx val="1"/>
          <c:order val="1"/>
          <c:tx>
            <c:strRef>
              <c:f>'5'!$AB$79</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'5'!$AE$79:$AN$79</c:f>
              <c:numCache>
                <c:formatCode>#,##0</c:formatCode>
                <c:ptCount val="10"/>
                <c:pt idx="0">
                  <c:v>27.7302628213967</c:v>
                </c:pt>
                <c:pt idx="1">
                  <c:v>27.243609224624073</c:v>
                </c:pt>
                <c:pt idx="2">
                  <c:v>27.884663654738503</c:v>
                </c:pt>
                <c:pt idx="3">
                  <c:v>26.029939107784717</c:v>
                </c:pt>
                <c:pt idx="4">
                  <c:v>24.087482009318645</c:v>
                </c:pt>
                <c:pt idx="5">
                  <c:v>20.657080012884958</c:v>
                </c:pt>
                <c:pt idx="6">
                  <c:v>21.633221034706299</c:v>
                </c:pt>
                <c:pt idx="7">
                  <c:v>21.071370055448355</c:v>
                </c:pt>
                <c:pt idx="8">
                  <c:v>20.964081557790553</c:v>
                </c:pt>
                <c:pt idx="9">
                  <c:v>20.87077434489008</c:v>
                </c:pt>
              </c:numCache>
            </c:numRef>
          </c:val>
          <c:extLst>
            <c:ext xmlns:c16="http://schemas.microsoft.com/office/drawing/2014/chart" uri="{C3380CC4-5D6E-409C-BE32-E72D297353CC}">
              <c16:uniqueId val="{00000001-0FAF-49F0-AF62-2E0BC8CB3926}"/>
            </c:ext>
          </c:extLst>
        </c:ser>
        <c:ser>
          <c:idx val="2"/>
          <c:order val="2"/>
          <c:tx>
            <c:strRef>
              <c:f>'5'!$AB$80</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'5'!$AE$80:$AN$80</c:f>
              <c:numCache>
                <c:formatCode>#,##0</c:formatCode>
                <c:ptCount val="10"/>
                <c:pt idx="0">
                  <c:v>6.0837677919154318</c:v>
                </c:pt>
                <c:pt idx="1">
                  <c:v>5.6678613905771371</c:v>
                </c:pt>
                <c:pt idx="2">
                  <c:v>5.9094040881162382</c:v>
                </c:pt>
                <c:pt idx="3">
                  <c:v>5.4163398205135529</c:v>
                </c:pt>
                <c:pt idx="4">
                  <c:v>4.7389540385688349</c:v>
                </c:pt>
                <c:pt idx="5">
                  <c:v>4.416102280240958</c:v>
                </c:pt>
                <c:pt idx="6">
                  <c:v>4.203242498917005</c:v>
                </c:pt>
                <c:pt idx="7">
                  <c:v>4.0787345877159069</c:v>
                </c:pt>
                <c:pt idx="8">
                  <c:v>3.7920964641547941</c:v>
                </c:pt>
                <c:pt idx="9">
                  <c:v>3.3919527356484829</c:v>
                </c:pt>
              </c:numCache>
            </c:numRef>
          </c:val>
          <c:extLst>
            <c:ext xmlns:c16="http://schemas.microsoft.com/office/drawing/2014/chart" uri="{C3380CC4-5D6E-409C-BE32-E72D297353CC}">
              <c16:uniqueId val="{00000002-0FAF-49F0-AF62-2E0BC8CB3926}"/>
            </c:ext>
          </c:extLst>
        </c:ser>
        <c:ser>
          <c:idx val="3"/>
          <c:order val="3"/>
          <c:tx>
            <c:strRef>
              <c:f>'5'!$AB$81</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'5'!$AE$81:$AN$81</c:f>
              <c:numCache>
                <c:formatCode>#,##0</c:formatCode>
                <c:ptCount val="10"/>
                <c:pt idx="0">
                  <c:v>0.81021116254214898</c:v>
                </c:pt>
                <c:pt idx="1">
                  <c:v>0.8365563421883927</c:v>
                </c:pt>
                <c:pt idx="2">
                  <c:v>0.86499492746688567</c:v>
                </c:pt>
                <c:pt idx="3">
                  <c:v>0.75146436286024032</c:v>
                </c:pt>
                <c:pt idx="4">
                  <c:v>0.7456058217845728</c:v>
                </c:pt>
                <c:pt idx="5">
                  <c:v>0.6425274821793856</c:v>
                </c:pt>
                <c:pt idx="6">
                  <c:v>0.58774727399093418</c:v>
                </c:pt>
                <c:pt idx="7">
                  <c:v>0.57771486832371632</c:v>
                </c:pt>
                <c:pt idx="8">
                  <c:v>0.56357322024294332</c:v>
                </c:pt>
                <c:pt idx="9">
                  <c:v>0.50133927045672921</c:v>
                </c:pt>
              </c:numCache>
            </c:numRef>
          </c:val>
          <c:extLst>
            <c:ext xmlns:c16="http://schemas.microsoft.com/office/drawing/2014/chart" uri="{C3380CC4-5D6E-409C-BE32-E72D297353CC}">
              <c16:uniqueId val="{00000003-0FAF-49F0-AF62-2E0BC8CB3926}"/>
            </c:ext>
          </c:extLst>
        </c:ser>
        <c:dLbls>
          <c:showLegendKey val="0"/>
          <c:showVal val="0"/>
          <c:showCatName val="0"/>
          <c:showSerName val="0"/>
          <c:showPercent val="0"/>
          <c:showBubbleSize val="0"/>
        </c:dLbls>
        <c:gapWidth val="150"/>
        <c:axId val="168669952"/>
        <c:axId val="168671488"/>
      </c:barChart>
      <c:catAx>
        <c:axId val="168669952"/>
        <c:scaling>
          <c:orientation val="minMax"/>
        </c:scaling>
        <c:delete val="0"/>
        <c:axPos val="b"/>
        <c:numFmt formatCode="General" sourceLinked="0"/>
        <c:majorTickMark val="out"/>
        <c:minorTickMark val="none"/>
        <c:tickLblPos val="nextTo"/>
        <c:crossAx val="168671488"/>
        <c:crosses val="autoZero"/>
        <c:auto val="1"/>
        <c:lblAlgn val="ctr"/>
        <c:lblOffset val="100"/>
        <c:noMultiLvlLbl val="0"/>
      </c:catAx>
      <c:valAx>
        <c:axId val="168671488"/>
        <c:scaling>
          <c:orientation val="minMax"/>
          <c:max val="60"/>
        </c:scaling>
        <c:delete val="0"/>
        <c:axPos val="l"/>
        <c:majorGridlines/>
        <c:title>
          <c:tx>
            <c:rich>
              <a:bodyPr rot="-5400000" vert="horz"/>
              <a:lstStyle/>
              <a:p>
                <a:pPr>
                  <a:defRPr b="0"/>
                </a:pPr>
                <a:r>
                  <a:rPr lang="en-US" b="0"/>
                  <a:t>Ton per sysselsatt</a:t>
                </a:r>
              </a:p>
            </c:rich>
          </c:tx>
          <c:layout>
            <c:manualLayout>
              <c:xMode val="edge"/>
              <c:yMode val="edge"/>
              <c:x val="2.2535211267605635E-2"/>
              <c:y val="0.25496261946848481"/>
            </c:manualLayout>
          </c:layout>
          <c:overlay val="0"/>
        </c:title>
        <c:numFmt formatCode="#,##0" sourceLinked="0"/>
        <c:majorTickMark val="out"/>
        <c:minorTickMark val="none"/>
        <c:tickLblPos val="nextTo"/>
        <c:crossAx val="16866995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Västra Götaland</a:t>
            </a:r>
          </a:p>
        </c:rich>
      </c:tx>
      <c:layout/>
      <c:overlay val="1"/>
    </c:title>
    <c:autoTitleDeleted val="0"/>
    <c:plotArea>
      <c:layout/>
      <c:barChart>
        <c:barDir val="col"/>
        <c:grouping val="clustered"/>
        <c:varyColors val="0"/>
        <c:ser>
          <c:idx val="0"/>
          <c:order val="0"/>
          <c:tx>
            <c:strRef>
              <c:f>'5'!$AB$85</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'5'!$AE$85:$AN$85</c:f>
              <c:numCache>
                <c:formatCode>#,##0</c:formatCode>
                <c:ptCount val="10"/>
                <c:pt idx="0">
                  <c:v>20.201623652242535</c:v>
                </c:pt>
                <c:pt idx="1">
                  <c:v>20.606992902741343</c:v>
                </c:pt>
                <c:pt idx="2">
                  <c:v>21.029649348118856</c:v>
                </c:pt>
                <c:pt idx="3">
                  <c:v>18.786042190298765</c:v>
                </c:pt>
                <c:pt idx="4">
                  <c:v>17.68616591330462</c:v>
                </c:pt>
                <c:pt idx="5">
                  <c:v>17.075529906112557</c:v>
                </c:pt>
                <c:pt idx="6">
                  <c:v>17.005822477472694</c:v>
                </c:pt>
                <c:pt idx="7">
                  <c:v>16.799535578660084</c:v>
                </c:pt>
                <c:pt idx="8">
                  <c:v>16.843826194423453</c:v>
                </c:pt>
                <c:pt idx="9">
                  <c:v>17.031528941333498</c:v>
                </c:pt>
              </c:numCache>
            </c:numRef>
          </c:val>
          <c:extLst>
            <c:ext xmlns:c16="http://schemas.microsoft.com/office/drawing/2014/chart" uri="{C3380CC4-5D6E-409C-BE32-E72D297353CC}">
              <c16:uniqueId val="{00000000-43F1-41D6-B49E-31D223641928}"/>
            </c:ext>
          </c:extLst>
        </c:ser>
        <c:ser>
          <c:idx val="1"/>
          <c:order val="1"/>
          <c:tx>
            <c:strRef>
              <c:f>'5'!$AB$86</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'5'!$AE$86:$AN$86</c:f>
              <c:numCache>
                <c:formatCode>#,##0</c:formatCode>
                <c:ptCount val="10"/>
                <c:pt idx="0">
                  <c:v>36.833367301167918</c:v>
                </c:pt>
                <c:pt idx="1">
                  <c:v>37.503447943900206</c:v>
                </c:pt>
                <c:pt idx="2">
                  <c:v>41.52653288943192</c:v>
                </c:pt>
                <c:pt idx="3">
                  <c:v>37.471678490919416</c:v>
                </c:pt>
                <c:pt idx="4">
                  <c:v>36.850233219059355</c:v>
                </c:pt>
                <c:pt idx="5">
                  <c:v>35.139707611063876</c:v>
                </c:pt>
                <c:pt idx="6">
                  <c:v>35.025549194090111</c:v>
                </c:pt>
                <c:pt idx="7">
                  <c:v>34.673669860247117</c:v>
                </c:pt>
                <c:pt idx="8">
                  <c:v>35.286164658141274</c:v>
                </c:pt>
                <c:pt idx="9">
                  <c:v>34.117014982683571</c:v>
                </c:pt>
              </c:numCache>
            </c:numRef>
          </c:val>
          <c:extLst>
            <c:ext xmlns:c16="http://schemas.microsoft.com/office/drawing/2014/chart" uri="{C3380CC4-5D6E-409C-BE32-E72D297353CC}">
              <c16:uniqueId val="{00000001-43F1-41D6-B49E-31D223641928}"/>
            </c:ext>
          </c:extLst>
        </c:ser>
        <c:ser>
          <c:idx val="2"/>
          <c:order val="2"/>
          <c:tx>
            <c:strRef>
              <c:f>'5'!$AB$87</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'5'!$AE$87:$AN$87</c:f>
              <c:numCache>
                <c:formatCode>#,##0</c:formatCode>
                <c:ptCount val="10"/>
                <c:pt idx="0">
                  <c:v>18.440499014248655</c:v>
                </c:pt>
                <c:pt idx="1">
                  <c:v>19.364722445412291</c:v>
                </c:pt>
                <c:pt idx="2">
                  <c:v>18.00146815914314</c:v>
                </c:pt>
                <c:pt idx="3">
                  <c:v>15.518678040086343</c:v>
                </c:pt>
                <c:pt idx="4">
                  <c:v>13.726189945721822</c:v>
                </c:pt>
                <c:pt idx="5">
                  <c:v>13.675205772909015</c:v>
                </c:pt>
                <c:pt idx="6">
                  <c:v>13.936153449167662</c:v>
                </c:pt>
                <c:pt idx="7">
                  <c:v>14.101509977775308</c:v>
                </c:pt>
                <c:pt idx="8">
                  <c:v>14.438983396669581</c:v>
                </c:pt>
                <c:pt idx="9">
                  <c:v>15.724658579244364</c:v>
                </c:pt>
              </c:numCache>
            </c:numRef>
          </c:val>
          <c:extLst>
            <c:ext xmlns:c16="http://schemas.microsoft.com/office/drawing/2014/chart" uri="{C3380CC4-5D6E-409C-BE32-E72D297353CC}">
              <c16:uniqueId val="{00000002-43F1-41D6-B49E-31D223641928}"/>
            </c:ext>
          </c:extLst>
        </c:ser>
        <c:ser>
          <c:idx val="3"/>
          <c:order val="3"/>
          <c:tx>
            <c:strRef>
              <c:f>'5'!$AB$88</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'5'!$AE$88:$AN$88</c:f>
              <c:numCache>
                <c:formatCode>#,##0</c:formatCode>
                <c:ptCount val="10"/>
                <c:pt idx="0">
                  <c:v>0.62221327374442825</c:v>
                </c:pt>
                <c:pt idx="1">
                  <c:v>0.70309578754722568</c:v>
                </c:pt>
                <c:pt idx="2">
                  <c:v>0.6704377369395772</c:v>
                </c:pt>
                <c:pt idx="3">
                  <c:v>0.62717818522427327</c:v>
                </c:pt>
                <c:pt idx="4">
                  <c:v>0.61625099639289016</c:v>
                </c:pt>
                <c:pt idx="5">
                  <c:v>0.54272578593915921</c:v>
                </c:pt>
                <c:pt idx="6">
                  <c:v>0.52677370598277695</c:v>
                </c:pt>
                <c:pt idx="7">
                  <c:v>0.52887192381534398</c:v>
                </c:pt>
                <c:pt idx="8">
                  <c:v>0.4961686313408627</c:v>
                </c:pt>
                <c:pt idx="9">
                  <c:v>0.47548722802402782</c:v>
                </c:pt>
              </c:numCache>
            </c:numRef>
          </c:val>
          <c:extLst>
            <c:ext xmlns:c16="http://schemas.microsoft.com/office/drawing/2014/chart" uri="{C3380CC4-5D6E-409C-BE32-E72D297353CC}">
              <c16:uniqueId val="{00000003-43F1-41D6-B49E-31D223641928}"/>
            </c:ext>
          </c:extLst>
        </c:ser>
        <c:dLbls>
          <c:showLegendKey val="0"/>
          <c:showVal val="0"/>
          <c:showCatName val="0"/>
          <c:showSerName val="0"/>
          <c:showPercent val="0"/>
          <c:showBubbleSize val="0"/>
        </c:dLbls>
        <c:gapWidth val="150"/>
        <c:axId val="168686720"/>
        <c:axId val="168688256"/>
      </c:barChart>
      <c:catAx>
        <c:axId val="168686720"/>
        <c:scaling>
          <c:orientation val="minMax"/>
        </c:scaling>
        <c:delete val="0"/>
        <c:axPos val="b"/>
        <c:numFmt formatCode="General" sourceLinked="0"/>
        <c:majorTickMark val="out"/>
        <c:minorTickMark val="none"/>
        <c:tickLblPos val="nextTo"/>
        <c:crossAx val="168688256"/>
        <c:crosses val="autoZero"/>
        <c:auto val="1"/>
        <c:lblAlgn val="ctr"/>
        <c:lblOffset val="100"/>
        <c:noMultiLvlLbl val="0"/>
      </c:catAx>
      <c:valAx>
        <c:axId val="168688256"/>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686720"/>
        <c:crosses val="autoZero"/>
        <c:crossBetween val="between"/>
        <c:majorUnit val="10"/>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Värmland</a:t>
            </a:r>
          </a:p>
        </c:rich>
      </c:tx>
      <c:layout/>
      <c:overlay val="1"/>
    </c:title>
    <c:autoTitleDeleted val="0"/>
    <c:plotArea>
      <c:layout/>
      <c:barChart>
        <c:barDir val="col"/>
        <c:grouping val="clustered"/>
        <c:varyColors val="0"/>
        <c:ser>
          <c:idx val="0"/>
          <c:order val="0"/>
          <c:tx>
            <c:strRef>
              <c:f>'5'!$AB$92</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'5'!$AE$92:$AN$92</c:f>
              <c:numCache>
                <c:formatCode>#,##0</c:formatCode>
                <c:ptCount val="10"/>
                <c:pt idx="0">
                  <c:v>13.674053864369059</c:v>
                </c:pt>
                <c:pt idx="1">
                  <c:v>14.056475212563246</c:v>
                </c:pt>
                <c:pt idx="2">
                  <c:v>14.358970321553455</c:v>
                </c:pt>
                <c:pt idx="3">
                  <c:v>13.194611269055784</c:v>
                </c:pt>
                <c:pt idx="4">
                  <c:v>12.420434323654522</c:v>
                </c:pt>
                <c:pt idx="5">
                  <c:v>11.36983037131554</c:v>
                </c:pt>
                <c:pt idx="6">
                  <c:v>11.363323575490892</c:v>
                </c:pt>
                <c:pt idx="7">
                  <c:v>11.110941873682826</c:v>
                </c:pt>
                <c:pt idx="8">
                  <c:v>10.743219753803494</c:v>
                </c:pt>
                <c:pt idx="9">
                  <c:v>10.893701725479579</c:v>
                </c:pt>
              </c:numCache>
            </c:numRef>
          </c:val>
          <c:extLst>
            <c:ext xmlns:c16="http://schemas.microsoft.com/office/drawing/2014/chart" uri="{C3380CC4-5D6E-409C-BE32-E72D297353CC}">
              <c16:uniqueId val="{00000000-B313-4629-9FB2-7CE49E63DC57}"/>
            </c:ext>
          </c:extLst>
        </c:ser>
        <c:ser>
          <c:idx val="1"/>
          <c:order val="1"/>
          <c:tx>
            <c:strRef>
              <c:f>'5'!$AB$93</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'5'!$AE$93:$AN$93</c:f>
              <c:numCache>
                <c:formatCode>#,##0</c:formatCode>
                <c:ptCount val="10"/>
                <c:pt idx="0">
                  <c:v>25.139606164269537</c:v>
                </c:pt>
                <c:pt idx="1">
                  <c:v>27.711168312240293</c:v>
                </c:pt>
                <c:pt idx="2">
                  <c:v>28.622113928184465</c:v>
                </c:pt>
                <c:pt idx="3">
                  <c:v>26.022159831867128</c:v>
                </c:pt>
                <c:pt idx="4">
                  <c:v>24.705723585490095</c:v>
                </c:pt>
                <c:pt idx="5">
                  <c:v>22.474988777193872</c:v>
                </c:pt>
                <c:pt idx="6">
                  <c:v>23.050570596944905</c:v>
                </c:pt>
                <c:pt idx="7">
                  <c:v>23.458275198956123</c:v>
                </c:pt>
                <c:pt idx="8">
                  <c:v>23.467226631135638</c:v>
                </c:pt>
                <c:pt idx="9">
                  <c:v>24.287499455362678</c:v>
                </c:pt>
              </c:numCache>
            </c:numRef>
          </c:val>
          <c:extLst>
            <c:ext xmlns:c16="http://schemas.microsoft.com/office/drawing/2014/chart" uri="{C3380CC4-5D6E-409C-BE32-E72D297353CC}">
              <c16:uniqueId val="{00000001-B313-4629-9FB2-7CE49E63DC57}"/>
            </c:ext>
          </c:extLst>
        </c:ser>
        <c:ser>
          <c:idx val="2"/>
          <c:order val="2"/>
          <c:tx>
            <c:strRef>
              <c:f>'5'!$AB$94</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'5'!$AE$94:$AN$94</c:f>
              <c:numCache>
                <c:formatCode>#,##0</c:formatCode>
                <c:ptCount val="10"/>
                <c:pt idx="0">
                  <c:v>7.6130132521133413</c:v>
                </c:pt>
                <c:pt idx="1">
                  <c:v>7.4368632928089973</c:v>
                </c:pt>
                <c:pt idx="2">
                  <c:v>7.214641453206843</c:v>
                </c:pt>
                <c:pt idx="3">
                  <c:v>6.811239142997076</c:v>
                </c:pt>
                <c:pt idx="4">
                  <c:v>6.0200532596155742</c:v>
                </c:pt>
                <c:pt idx="5">
                  <c:v>5.4686154190068406</c:v>
                </c:pt>
                <c:pt idx="6">
                  <c:v>5.4922416683225652</c:v>
                </c:pt>
                <c:pt idx="7">
                  <c:v>5.2052095130535916</c:v>
                </c:pt>
                <c:pt idx="8">
                  <c:v>4.9287767344690465</c:v>
                </c:pt>
                <c:pt idx="9">
                  <c:v>4.8829370985554439</c:v>
                </c:pt>
              </c:numCache>
            </c:numRef>
          </c:val>
          <c:extLst>
            <c:ext xmlns:c16="http://schemas.microsoft.com/office/drawing/2014/chart" uri="{C3380CC4-5D6E-409C-BE32-E72D297353CC}">
              <c16:uniqueId val="{00000002-B313-4629-9FB2-7CE49E63DC57}"/>
            </c:ext>
          </c:extLst>
        </c:ser>
        <c:ser>
          <c:idx val="3"/>
          <c:order val="3"/>
          <c:tx>
            <c:strRef>
              <c:f>'5'!$AB$95</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'5'!$AE$95:$AN$95</c:f>
              <c:numCache>
                <c:formatCode>#,##0</c:formatCode>
                <c:ptCount val="10"/>
                <c:pt idx="0">
                  <c:v>0.50267165921796275</c:v>
                </c:pt>
                <c:pt idx="1">
                  <c:v>0.51564257775775357</c:v>
                </c:pt>
                <c:pt idx="2">
                  <c:v>0.54304837944228745</c:v>
                </c:pt>
                <c:pt idx="3">
                  <c:v>0.50240833504787852</c:v>
                </c:pt>
                <c:pt idx="4">
                  <c:v>0.52300735940838017</c:v>
                </c:pt>
                <c:pt idx="5">
                  <c:v>0.47008580927353077</c:v>
                </c:pt>
                <c:pt idx="6">
                  <c:v>0.44636944776430565</c:v>
                </c:pt>
                <c:pt idx="7">
                  <c:v>0.42262580023586532</c:v>
                </c:pt>
                <c:pt idx="8">
                  <c:v>0.39768050007561723</c:v>
                </c:pt>
                <c:pt idx="9">
                  <c:v>0.38530177747431793</c:v>
                </c:pt>
              </c:numCache>
            </c:numRef>
          </c:val>
          <c:extLst>
            <c:ext xmlns:c16="http://schemas.microsoft.com/office/drawing/2014/chart" uri="{C3380CC4-5D6E-409C-BE32-E72D297353CC}">
              <c16:uniqueId val="{00000003-B313-4629-9FB2-7CE49E63DC57}"/>
            </c:ext>
          </c:extLst>
        </c:ser>
        <c:dLbls>
          <c:showLegendKey val="0"/>
          <c:showVal val="0"/>
          <c:showCatName val="0"/>
          <c:showSerName val="0"/>
          <c:showPercent val="0"/>
          <c:showBubbleSize val="0"/>
        </c:dLbls>
        <c:gapWidth val="150"/>
        <c:axId val="168801792"/>
        <c:axId val="168803328"/>
      </c:barChart>
      <c:catAx>
        <c:axId val="168801792"/>
        <c:scaling>
          <c:orientation val="minMax"/>
        </c:scaling>
        <c:delete val="0"/>
        <c:axPos val="b"/>
        <c:numFmt formatCode="General" sourceLinked="0"/>
        <c:majorTickMark val="out"/>
        <c:minorTickMark val="none"/>
        <c:tickLblPos val="nextTo"/>
        <c:crossAx val="168803328"/>
        <c:crosses val="autoZero"/>
        <c:auto val="1"/>
        <c:lblAlgn val="ctr"/>
        <c:lblOffset val="100"/>
        <c:noMultiLvlLbl val="0"/>
      </c:catAx>
      <c:valAx>
        <c:axId val="168803328"/>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80179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Örebro</a:t>
            </a:r>
          </a:p>
        </c:rich>
      </c:tx>
      <c:layout/>
      <c:overlay val="1"/>
    </c:title>
    <c:autoTitleDeleted val="0"/>
    <c:plotArea>
      <c:layout/>
      <c:barChart>
        <c:barDir val="col"/>
        <c:grouping val="clustered"/>
        <c:varyColors val="0"/>
        <c:ser>
          <c:idx val="0"/>
          <c:order val="0"/>
          <c:tx>
            <c:strRef>
              <c:f>'5'!$AB$100</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'5'!$AE$100:$AN$100</c:f>
              <c:numCache>
                <c:formatCode>#,##0</c:formatCode>
                <c:ptCount val="10"/>
                <c:pt idx="0">
                  <c:v>14.039090428501884</c:v>
                </c:pt>
                <c:pt idx="1">
                  <c:v>14.735854921514399</c:v>
                </c:pt>
                <c:pt idx="2">
                  <c:v>15.01716722779204</c:v>
                </c:pt>
                <c:pt idx="3">
                  <c:v>13.890337926090373</c:v>
                </c:pt>
                <c:pt idx="4">
                  <c:v>13.758535054003922</c:v>
                </c:pt>
                <c:pt idx="5">
                  <c:v>13.367112741562355</c:v>
                </c:pt>
                <c:pt idx="6">
                  <c:v>12.137473038589578</c:v>
                </c:pt>
                <c:pt idx="7">
                  <c:v>11.309250594210724</c:v>
                </c:pt>
                <c:pt idx="8">
                  <c:v>12.210814828577684</c:v>
                </c:pt>
                <c:pt idx="9">
                  <c:v>11.92527291184418</c:v>
                </c:pt>
              </c:numCache>
            </c:numRef>
          </c:val>
          <c:extLst>
            <c:ext xmlns:c16="http://schemas.microsoft.com/office/drawing/2014/chart" uri="{C3380CC4-5D6E-409C-BE32-E72D297353CC}">
              <c16:uniqueId val="{00000000-AA12-408A-9FA4-B717BD4A9C96}"/>
            </c:ext>
          </c:extLst>
        </c:ser>
        <c:ser>
          <c:idx val="1"/>
          <c:order val="1"/>
          <c:tx>
            <c:strRef>
              <c:f>'5'!$AB$101</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'5'!$AE$101:$AN$101</c:f>
              <c:numCache>
                <c:formatCode>#,##0</c:formatCode>
                <c:ptCount val="10"/>
                <c:pt idx="0">
                  <c:v>32.973772471647699</c:v>
                </c:pt>
                <c:pt idx="1">
                  <c:v>36.941343308850875</c:v>
                </c:pt>
                <c:pt idx="2">
                  <c:v>38.143913121945609</c:v>
                </c:pt>
                <c:pt idx="3">
                  <c:v>33.981487798721844</c:v>
                </c:pt>
                <c:pt idx="4">
                  <c:v>34.536770654637465</c:v>
                </c:pt>
                <c:pt idx="5">
                  <c:v>34.455546463591574</c:v>
                </c:pt>
                <c:pt idx="6">
                  <c:v>32.151080379481847</c:v>
                </c:pt>
                <c:pt idx="7">
                  <c:v>30.208308978764585</c:v>
                </c:pt>
                <c:pt idx="8">
                  <c:v>34.777641806568518</c:v>
                </c:pt>
                <c:pt idx="9">
                  <c:v>34.784063659666565</c:v>
                </c:pt>
              </c:numCache>
            </c:numRef>
          </c:val>
          <c:extLst>
            <c:ext xmlns:c16="http://schemas.microsoft.com/office/drawing/2014/chart" uri="{C3380CC4-5D6E-409C-BE32-E72D297353CC}">
              <c16:uniqueId val="{00000001-AA12-408A-9FA4-B717BD4A9C96}"/>
            </c:ext>
          </c:extLst>
        </c:ser>
        <c:ser>
          <c:idx val="2"/>
          <c:order val="2"/>
          <c:tx>
            <c:strRef>
              <c:f>'5'!$AB$102</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'5'!$AE$102:$AN$102</c:f>
              <c:numCache>
                <c:formatCode>#,##0</c:formatCode>
                <c:ptCount val="10"/>
                <c:pt idx="0">
                  <c:v>4.9706124149536182</c:v>
                </c:pt>
                <c:pt idx="1">
                  <c:v>4.7014701015341638</c:v>
                </c:pt>
                <c:pt idx="2">
                  <c:v>5.0722647811188937</c:v>
                </c:pt>
                <c:pt idx="3">
                  <c:v>4.8472371326836976</c:v>
                </c:pt>
                <c:pt idx="4">
                  <c:v>4.5441995563838029</c:v>
                </c:pt>
                <c:pt idx="5">
                  <c:v>4.3694664334376467</c:v>
                </c:pt>
                <c:pt idx="6">
                  <c:v>3.9250543192933605</c:v>
                </c:pt>
                <c:pt idx="7">
                  <c:v>3.8752119571246171</c:v>
                </c:pt>
                <c:pt idx="8">
                  <c:v>3.3714068029806681</c:v>
                </c:pt>
                <c:pt idx="9">
                  <c:v>3.1722812222192354</c:v>
                </c:pt>
              </c:numCache>
            </c:numRef>
          </c:val>
          <c:extLst>
            <c:ext xmlns:c16="http://schemas.microsoft.com/office/drawing/2014/chart" uri="{C3380CC4-5D6E-409C-BE32-E72D297353CC}">
              <c16:uniqueId val="{00000002-AA12-408A-9FA4-B717BD4A9C96}"/>
            </c:ext>
          </c:extLst>
        </c:ser>
        <c:ser>
          <c:idx val="3"/>
          <c:order val="3"/>
          <c:tx>
            <c:strRef>
              <c:f>'5'!$AB$103</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'5'!$AE$103:$AN$103</c:f>
              <c:numCache>
                <c:formatCode>#,##0</c:formatCode>
                <c:ptCount val="10"/>
                <c:pt idx="0">
                  <c:v>0.40337743810432225</c:v>
                </c:pt>
                <c:pt idx="1">
                  <c:v>0.41145821793110476</c:v>
                </c:pt>
                <c:pt idx="2">
                  <c:v>0.42189614179249268</c:v>
                </c:pt>
                <c:pt idx="3">
                  <c:v>0.40939640051471604</c:v>
                </c:pt>
                <c:pt idx="4">
                  <c:v>0.41223115513968905</c:v>
                </c:pt>
                <c:pt idx="5">
                  <c:v>0.37540944400875309</c:v>
                </c:pt>
                <c:pt idx="6">
                  <c:v>0.34242721182607011</c:v>
                </c:pt>
                <c:pt idx="7">
                  <c:v>0.31273093846793776</c:v>
                </c:pt>
                <c:pt idx="8">
                  <c:v>0.29908144502113571</c:v>
                </c:pt>
                <c:pt idx="9">
                  <c:v>0.27610798625382882</c:v>
                </c:pt>
              </c:numCache>
            </c:numRef>
          </c:val>
          <c:extLst>
            <c:ext xmlns:c16="http://schemas.microsoft.com/office/drawing/2014/chart" uri="{C3380CC4-5D6E-409C-BE32-E72D297353CC}">
              <c16:uniqueId val="{00000003-AA12-408A-9FA4-B717BD4A9C96}"/>
            </c:ext>
          </c:extLst>
        </c:ser>
        <c:dLbls>
          <c:showLegendKey val="0"/>
          <c:showVal val="0"/>
          <c:showCatName val="0"/>
          <c:showSerName val="0"/>
          <c:showPercent val="0"/>
          <c:showBubbleSize val="0"/>
        </c:dLbls>
        <c:gapWidth val="150"/>
        <c:axId val="168835328"/>
        <c:axId val="168841216"/>
      </c:barChart>
      <c:catAx>
        <c:axId val="168835328"/>
        <c:scaling>
          <c:orientation val="minMax"/>
        </c:scaling>
        <c:delete val="0"/>
        <c:axPos val="b"/>
        <c:numFmt formatCode="General" sourceLinked="0"/>
        <c:majorTickMark val="out"/>
        <c:minorTickMark val="none"/>
        <c:tickLblPos val="nextTo"/>
        <c:crossAx val="168841216"/>
        <c:crosses val="autoZero"/>
        <c:auto val="1"/>
        <c:lblAlgn val="ctr"/>
        <c:lblOffset val="100"/>
        <c:noMultiLvlLbl val="0"/>
      </c:catAx>
      <c:valAx>
        <c:axId val="168841216"/>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83532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Västmanland</a:t>
            </a:r>
          </a:p>
        </c:rich>
      </c:tx>
      <c:layout/>
      <c:overlay val="1"/>
    </c:title>
    <c:autoTitleDeleted val="0"/>
    <c:plotArea>
      <c:layout>
        <c:manualLayout>
          <c:layoutTarget val="inner"/>
          <c:xMode val="edge"/>
          <c:yMode val="edge"/>
          <c:x val="0.12080592279004539"/>
          <c:y val="7.3247953276730338E-2"/>
          <c:w val="0.8591162869109048"/>
          <c:h val="0.55486584362639602"/>
        </c:manualLayout>
      </c:layout>
      <c:barChart>
        <c:barDir val="col"/>
        <c:grouping val="clustered"/>
        <c:varyColors val="0"/>
        <c:ser>
          <c:idx val="0"/>
          <c:order val="0"/>
          <c:tx>
            <c:strRef>
              <c:f>'5'!$AB$107</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'5'!$AE$107:$AN$107</c:f>
              <c:numCache>
                <c:formatCode>#,##0</c:formatCode>
                <c:ptCount val="10"/>
                <c:pt idx="0">
                  <c:v>20.962866117377377</c:v>
                </c:pt>
                <c:pt idx="1">
                  <c:v>17.488289537361783</c:v>
                </c:pt>
                <c:pt idx="2">
                  <c:v>20.335565193174379</c:v>
                </c:pt>
                <c:pt idx="3">
                  <c:v>16.106435161557361</c:v>
                </c:pt>
                <c:pt idx="4">
                  <c:v>15.486363953602742</c:v>
                </c:pt>
                <c:pt idx="5">
                  <c:v>14.248548369842228</c:v>
                </c:pt>
                <c:pt idx="6">
                  <c:v>12.640537126691287</c:v>
                </c:pt>
                <c:pt idx="7">
                  <c:v>11.938832194515633</c:v>
                </c:pt>
                <c:pt idx="8">
                  <c:v>11.784675119460308</c:v>
                </c:pt>
                <c:pt idx="9">
                  <c:v>11.686589215090036</c:v>
                </c:pt>
              </c:numCache>
            </c:numRef>
          </c:val>
          <c:extLst>
            <c:ext xmlns:c16="http://schemas.microsoft.com/office/drawing/2014/chart" uri="{C3380CC4-5D6E-409C-BE32-E72D297353CC}">
              <c16:uniqueId val="{00000000-CA4E-407D-AC4D-583B54D8B57E}"/>
            </c:ext>
          </c:extLst>
        </c:ser>
        <c:ser>
          <c:idx val="1"/>
          <c:order val="1"/>
          <c:tx>
            <c:strRef>
              <c:f>'5'!$AB$108</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'5'!$AE$108:$AN$108</c:f>
              <c:numCache>
                <c:formatCode>#,##0</c:formatCode>
                <c:ptCount val="10"/>
                <c:pt idx="0">
                  <c:v>45.704492805986526</c:v>
                </c:pt>
                <c:pt idx="1">
                  <c:v>38.198101428585012</c:v>
                </c:pt>
                <c:pt idx="2">
                  <c:v>48.073156622279484</c:v>
                </c:pt>
                <c:pt idx="3">
                  <c:v>35.582448911788454</c:v>
                </c:pt>
                <c:pt idx="4">
                  <c:v>33.692736053066483</c:v>
                </c:pt>
                <c:pt idx="5">
                  <c:v>32.802585262867311</c:v>
                </c:pt>
                <c:pt idx="6">
                  <c:v>28.320931845767308</c:v>
                </c:pt>
                <c:pt idx="7">
                  <c:v>26.269910946145139</c:v>
                </c:pt>
                <c:pt idx="8">
                  <c:v>27.186632745436651</c:v>
                </c:pt>
                <c:pt idx="9">
                  <c:v>27.57114780909167</c:v>
                </c:pt>
              </c:numCache>
            </c:numRef>
          </c:val>
          <c:extLst>
            <c:ext xmlns:c16="http://schemas.microsoft.com/office/drawing/2014/chart" uri="{C3380CC4-5D6E-409C-BE32-E72D297353CC}">
              <c16:uniqueId val="{00000001-CA4E-407D-AC4D-583B54D8B57E}"/>
            </c:ext>
          </c:extLst>
        </c:ser>
        <c:ser>
          <c:idx val="2"/>
          <c:order val="2"/>
          <c:tx>
            <c:strRef>
              <c:f>'5'!$AB$109</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'5'!$AE$109:$AN$109</c:f>
              <c:numCache>
                <c:formatCode>#,##0</c:formatCode>
                <c:ptCount val="10"/>
                <c:pt idx="0">
                  <c:v>7.4451846247861964</c:v>
                </c:pt>
                <c:pt idx="1">
                  <c:v>6.2047083823511384</c:v>
                </c:pt>
                <c:pt idx="2">
                  <c:v>5.5717775256806261</c:v>
                </c:pt>
                <c:pt idx="3">
                  <c:v>5.5554632092301759</c:v>
                </c:pt>
                <c:pt idx="4">
                  <c:v>5.3972498710603105</c:v>
                </c:pt>
                <c:pt idx="5">
                  <c:v>3.4050966115862167</c:v>
                </c:pt>
                <c:pt idx="6">
                  <c:v>3.2766777165463261</c:v>
                </c:pt>
                <c:pt idx="7">
                  <c:v>3.7852209563323567</c:v>
                </c:pt>
                <c:pt idx="8">
                  <c:v>3.598847046924075</c:v>
                </c:pt>
                <c:pt idx="9">
                  <c:v>3.50328330867247</c:v>
                </c:pt>
              </c:numCache>
            </c:numRef>
          </c:val>
          <c:extLst>
            <c:ext xmlns:c16="http://schemas.microsoft.com/office/drawing/2014/chart" uri="{C3380CC4-5D6E-409C-BE32-E72D297353CC}">
              <c16:uniqueId val="{00000002-CA4E-407D-AC4D-583B54D8B57E}"/>
            </c:ext>
          </c:extLst>
        </c:ser>
        <c:ser>
          <c:idx val="3"/>
          <c:order val="3"/>
          <c:tx>
            <c:strRef>
              <c:f>'5'!$AB$110</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'5'!$AE$110:$AN$110</c:f>
              <c:numCache>
                <c:formatCode>#,##0</c:formatCode>
                <c:ptCount val="10"/>
                <c:pt idx="0">
                  <c:v>0.51936391112629055</c:v>
                </c:pt>
                <c:pt idx="1">
                  <c:v>0.52092541294056349</c:v>
                </c:pt>
                <c:pt idx="2">
                  <c:v>0.54621612547529996</c:v>
                </c:pt>
                <c:pt idx="3">
                  <c:v>0.51920164467069518</c:v>
                </c:pt>
                <c:pt idx="4">
                  <c:v>0.52823211690358429</c:v>
                </c:pt>
                <c:pt idx="5">
                  <c:v>0.47047565207881631</c:v>
                </c:pt>
                <c:pt idx="6">
                  <c:v>0.42751886743586209</c:v>
                </c:pt>
                <c:pt idx="7">
                  <c:v>0.4263305370954566</c:v>
                </c:pt>
                <c:pt idx="8">
                  <c:v>0.42156338472586063</c:v>
                </c:pt>
                <c:pt idx="9">
                  <c:v>0.40580855006109162</c:v>
                </c:pt>
              </c:numCache>
            </c:numRef>
          </c:val>
          <c:extLst>
            <c:ext xmlns:c16="http://schemas.microsoft.com/office/drawing/2014/chart" uri="{C3380CC4-5D6E-409C-BE32-E72D297353CC}">
              <c16:uniqueId val="{00000003-CA4E-407D-AC4D-583B54D8B57E}"/>
            </c:ext>
          </c:extLst>
        </c:ser>
        <c:dLbls>
          <c:showLegendKey val="0"/>
          <c:showVal val="0"/>
          <c:showCatName val="0"/>
          <c:showSerName val="0"/>
          <c:showPercent val="0"/>
          <c:showBubbleSize val="0"/>
        </c:dLbls>
        <c:gapWidth val="150"/>
        <c:axId val="168872576"/>
        <c:axId val="168878464"/>
      </c:barChart>
      <c:catAx>
        <c:axId val="168872576"/>
        <c:scaling>
          <c:orientation val="minMax"/>
        </c:scaling>
        <c:delete val="0"/>
        <c:axPos val="b"/>
        <c:numFmt formatCode="General" sourceLinked="0"/>
        <c:majorTickMark val="out"/>
        <c:minorTickMark val="none"/>
        <c:tickLblPos val="nextTo"/>
        <c:crossAx val="168878464"/>
        <c:crosses val="autoZero"/>
        <c:auto val="1"/>
        <c:lblAlgn val="ctr"/>
        <c:lblOffset val="100"/>
        <c:noMultiLvlLbl val="0"/>
      </c:catAx>
      <c:valAx>
        <c:axId val="168878464"/>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8725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Dalarna</a:t>
            </a:r>
          </a:p>
        </c:rich>
      </c:tx>
      <c:layout/>
      <c:overlay val="1"/>
    </c:title>
    <c:autoTitleDeleted val="0"/>
    <c:plotArea>
      <c:layout/>
      <c:barChart>
        <c:barDir val="col"/>
        <c:grouping val="clustered"/>
        <c:varyColors val="0"/>
        <c:ser>
          <c:idx val="0"/>
          <c:order val="0"/>
          <c:tx>
            <c:strRef>
              <c:f>'5'!$AB$114</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'5'!$AE$114:$AN$114</c:f>
              <c:numCache>
                <c:formatCode>#,##0</c:formatCode>
                <c:ptCount val="10"/>
                <c:pt idx="0">
                  <c:v>16.669087586204956</c:v>
                </c:pt>
                <c:pt idx="1">
                  <c:v>15.398687419767056</c:v>
                </c:pt>
                <c:pt idx="2">
                  <c:v>16.47805500133169</c:v>
                </c:pt>
                <c:pt idx="3">
                  <c:v>15.528800314962229</c:v>
                </c:pt>
                <c:pt idx="4">
                  <c:v>14.766262921047902</c:v>
                </c:pt>
                <c:pt idx="5">
                  <c:v>14.736598100900865</c:v>
                </c:pt>
                <c:pt idx="6">
                  <c:v>13.922353929364437</c:v>
                </c:pt>
                <c:pt idx="7">
                  <c:v>13.378523192995063</c:v>
                </c:pt>
                <c:pt idx="8">
                  <c:v>13.665724641509959</c:v>
                </c:pt>
                <c:pt idx="9">
                  <c:v>13.519581482092896</c:v>
                </c:pt>
              </c:numCache>
            </c:numRef>
          </c:val>
          <c:extLst>
            <c:ext xmlns:c16="http://schemas.microsoft.com/office/drawing/2014/chart" uri="{C3380CC4-5D6E-409C-BE32-E72D297353CC}">
              <c16:uniqueId val="{00000000-6EB7-4484-81C6-BB4FA6688916}"/>
            </c:ext>
          </c:extLst>
        </c:ser>
        <c:ser>
          <c:idx val="1"/>
          <c:order val="1"/>
          <c:tx>
            <c:strRef>
              <c:f>'5'!$AB$115</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'5'!$AE$115:$AN$115</c:f>
              <c:numCache>
                <c:formatCode>#,##0</c:formatCode>
                <c:ptCount val="10"/>
                <c:pt idx="0">
                  <c:v>34.627544671821965</c:v>
                </c:pt>
                <c:pt idx="1">
                  <c:v>32.478133316934162</c:v>
                </c:pt>
                <c:pt idx="2">
                  <c:v>35.272758268768165</c:v>
                </c:pt>
                <c:pt idx="3">
                  <c:v>33.074578365356921</c:v>
                </c:pt>
                <c:pt idx="4">
                  <c:v>31.978121352076958</c:v>
                </c:pt>
                <c:pt idx="5">
                  <c:v>32.474338150060639</c:v>
                </c:pt>
                <c:pt idx="6">
                  <c:v>31.064182114532095</c:v>
                </c:pt>
                <c:pt idx="7">
                  <c:v>30.599489979551361</c:v>
                </c:pt>
                <c:pt idx="8">
                  <c:v>33.731409163607971</c:v>
                </c:pt>
                <c:pt idx="9">
                  <c:v>33.384403382772376</c:v>
                </c:pt>
              </c:numCache>
            </c:numRef>
          </c:val>
          <c:extLst>
            <c:ext xmlns:c16="http://schemas.microsoft.com/office/drawing/2014/chart" uri="{C3380CC4-5D6E-409C-BE32-E72D297353CC}">
              <c16:uniqueId val="{00000001-6EB7-4484-81C6-BB4FA6688916}"/>
            </c:ext>
          </c:extLst>
        </c:ser>
        <c:ser>
          <c:idx val="2"/>
          <c:order val="2"/>
          <c:tx>
            <c:strRef>
              <c:f>'5'!$AB$116</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'5'!$AE$116:$AN$116</c:f>
              <c:numCache>
                <c:formatCode>#,##0</c:formatCode>
                <c:ptCount val="10"/>
                <c:pt idx="0">
                  <c:v>6.2786264507852954</c:v>
                </c:pt>
                <c:pt idx="1">
                  <c:v>5.9194303418723777</c:v>
                </c:pt>
                <c:pt idx="2">
                  <c:v>6.0035196288646366</c:v>
                </c:pt>
                <c:pt idx="3">
                  <c:v>5.8501138470053604</c:v>
                </c:pt>
                <c:pt idx="4">
                  <c:v>5.162474567466754</c:v>
                </c:pt>
                <c:pt idx="5">
                  <c:v>4.9434956383017195</c:v>
                </c:pt>
                <c:pt idx="6">
                  <c:v>4.4724130688459445</c:v>
                </c:pt>
                <c:pt idx="7">
                  <c:v>4.0442736292025803</c:v>
                </c:pt>
                <c:pt idx="8">
                  <c:v>3.835123749434989</c:v>
                </c:pt>
                <c:pt idx="9">
                  <c:v>3.6935829678629624</c:v>
                </c:pt>
              </c:numCache>
            </c:numRef>
          </c:val>
          <c:extLst>
            <c:ext xmlns:c16="http://schemas.microsoft.com/office/drawing/2014/chart" uri="{C3380CC4-5D6E-409C-BE32-E72D297353CC}">
              <c16:uniqueId val="{00000002-6EB7-4484-81C6-BB4FA6688916}"/>
            </c:ext>
          </c:extLst>
        </c:ser>
        <c:ser>
          <c:idx val="3"/>
          <c:order val="3"/>
          <c:tx>
            <c:strRef>
              <c:f>'5'!$AB$117</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'5'!$AE$117:$AN$117</c:f>
              <c:numCache>
                <c:formatCode>#,##0</c:formatCode>
                <c:ptCount val="10"/>
                <c:pt idx="0">
                  <c:v>0.41569833251031724</c:v>
                </c:pt>
                <c:pt idx="1">
                  <c:v>0.37626349435063111</c:v>
                </c:pt>
                <c:pt idx="2">
                  <c:v>0.39508636351785936</c:v>
                </c:pt>
                <c:pt idx="3">
                  <c:v>0.37957348738720942</c:v>
                </c:pt>
                <c:pt idx="4">
                  <c:v>0.37693484434817043</c:v>
                </c:pt>
                <c:pt idx="5">
                  <c:v>0.35802559194925848</c:v>
                </c:pt>
                <c:pt idx="6">
                  <c:v>0.33533004018868473</c:v>
                </c:pt>
                <c:pt idx="7">
                  <c:v>0.32559216176273892</c:v>
                </c:pt>
                <c:pt idx="8">
                  <c:v>0.31362538706075166</c:v>
                </c:pt>
                <c:pt idx="9">
                  <c:v>0.30055391224310379</c:v>
                </c:pt>
              </c:numCache>
            </c:numRef>
          </c:val>
          <c:extLst>
            <c:ext xmlns:c16="http://schemas.microsoft.com/office/drawing/2014/chart" uri="{C3380CC4-5D6E-409C-BE32-E72D297353CC}">
              <c16:uniqueId val="{00000003-6EB7-4484-81C6-BB4FA6688916}"/>
            </c:ext>
          </c:extLst>
        </c:ser>
        <c:dLbls>
          <c:showLegendKey val="0"/>
          <c:showVal val="0"/>
          <c:showCatName val="0"/>
          <c:showSerName val="0"/>
          <c:showPercent val="0"/>
          <c:showBubbleSize val="0"/>
        </c:dLbls>
        <c:gapWidth val="150"/>
        <c:axId val="168958976"/>
        <c:axId val="168960768"/>
      </c:barChart>
      <c:catAx>
        <c:axId val="168958976"/>
        <c:scaling>
          <c:orientation val="minMax"/>
        </c:scaling>
        <c:delete val="0"/>
        <c:axPos val="b"/>
        <c:numFmt formatCode="General" sourceLinked="0"/>
        <c:majorTickMark val="out"/>
        <c:minorTickMark val="none"/>
        <c:tickLblPos val="nextTo"/>
        <c:crossAx val="168960768"/>
        <c:crosses val="autoZero"/>
        <c:auto val="1"/>
        <c:lblAlgn val="ctr"/>
        <c:lblOffset val="100"/>
        <c:noMultiLvlLbl val="0"/>
      </c:catAx>
      <c:valAx>
        <c:axId val="168960768"/>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895897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Västernorrland</a:t>
            </a:r>
          </a:p>
        </c:rich>
      </c:tx>
      <c:layout/>
      <c:overlay val="1"/>
    </c:title>
    <c:autoTitleDeleted val="0"/>
    <c:plotArea>
      <c:layout/>
      <c:barChart>
        <c:barDir val="col"/>
        <c:grouping val="clustered"/>
        <c:varyColors val="0"/>
        <c:ser>
          <c:idx val="0"/>
          <c:order val="0"/>
          <c:tx>
            <c:strRef>
              <c:f>'5'!$AB$128</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'5'!$AE$128:$AN$128</c:f>
              <c:numCache>
                <c:formatCode>#,##0</c:formatCode>
                <c:ptCount val="10"/>
                <c:pt idx="0">
                  <c:v>17.149574523890287</c:v>
                </c:pt>
                <c:pt idx="1">
                  <c:v>16.399095751918772</c:v>
                </c:pt>
                <c:pt idx="2">
                  <c:v>18.670377986665976</c:v>
                </c:pt>
                <c:pt idx="3">
                  <c:v>18.31258182330906</c:v>
                </c:pt>
                <c:pt idx="4">
                  <c:v>16.416975267047256</c:v>
                </c:pt>
                <c:pt idx="5">
                  <c:v>14.694399408182598</c:v>
                </c:pt>
                <c:pt idx="6">
                  <c:v>14.110980244880215</c:v>
                </c:pt>
                <c:pt idx="7">
                  <c:v>13.494487349458876</c:v>
                </c:pt>
                <c:pt idx="8">
                  <c:v>13.065203880577346</c:v>
                </c:pt>
                <c:pt idx="9">
                  <c:v>13.183902425360863</c:v>
                </c:pt>
              </c:numCache>
            </c:numRef>
          </c:val>
          <c:extLst>
            <c:ext xmlns:c16="http://schemas.microsoft.com/office/drawing/2014/chart" uri="{C3380CC4-5D6E-409C-BE32-E72D297353CC}">
              <c16:uniqueId val="{00000000-4D58-4B51-A262-D1EEF4A5EBC6}"/>
            </c:ext>
          </c:extLst>
        </c:ser>
        <c:ser>
          <c:idx val="1"/>
          <c:order val="1"/>
          <c:tx>
            <c:strRef>
              <c:f>'5'!$AB$129</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'5'!$AE$129:$AN$129</c:f>
              <c:numCache>
                <c:formatCode>#,##0</c:formatCode>
                <c:ptCount val="10"/>
                <c:pt idx="0">
                  <c:v>42.656123619073888</c:v>
                </c:pt>
                <c:pt idx="1">
                  <c:v>40.945498914653101</c:v>
                </c:pt>
                <c:pt idx="2">
                  <c:v>49.181924507297147</c:v>
                </c:pt>
                <c:pt idx="3">
                  <c:v>47.897951806978625</c:v>
                </c:pt>
                <c:pt idx="4">
                  <c:v>42.543973340926385</c:v>
                </c:pt>
                <c:pt idx="5">
                  <c:v>38.075647671482415</c:v>
                </c:pt>
                <c:pt idx="6">
                  <c:v>36.49548026912921</c:v>
                </c:pt>
                <c:pt idx="7">
                  <c:v>35.036079285573173</c:v>
                </c:pt>
                <c:pt idx="8">
                  <c:v>34.644373371461256</c:v>
                </c:pt>
                <c:pt idx="9">
                  <c:v>36.675686488567479</c:v>
                </c:pt>
              </c:numCache>
            </c:numRef>
          </c:val>
          <c:extLst>
            <c:ext xmlns:c16="http://schemas.microsoft.com/office/drawing/2014/chart" uri="{C3380CC4-5D6E-409C-BE32-E72D297353CC}">
              <c16:uniqueId val="{00000001-4D58-4B51-A262-D1EEF4A5EBC6}"/>
            </c:ext>
          </c:extLst>
        </c:ser>
        <c:ser>
          <c:idx val="2"/>
          <c:order val="2"/>
          <c:tx>
            <c:strRef>
              <c:f>'5'!$AB$130</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'5'!$AE$130:$AN$130</c:f>
              <c:numCache>
                <c:formatCode>#,##0</c:formatCode>
                <c:ptCount val="10"/>
                <c:pt idx="0">
                  <c:v>6.5029075349631489</c:v>
                </c:pt>
                <c:pt idx="1">
                  <c:v>6.3330678333489807</c:v>
                </c:pt>
                <c:pt idx="2">
                  <c:v>6.9928498354005404</c:v>
                </c:pt>
                <c:pt idx="3">
                  <c:v>6.9409038694639769</c:v>
                </c:pt>
                <c:pt idx="4">
                  <c:v>6.3216158736163459</c:v>
                </c:pt>
                <c:pt idx="5">
                  <c:v>5.0424884222007655</c:v>
                </c:pt>
                <c:pt idx="6">
                  <c:v>4.7320931501941823</c:v>
                </c:pt>
                <c:pt idx="7">
                  <c:v>4.487701558895461</c:v>
                </c:pt>
                <c:pt idx="8">
                  <c:v>4.2775842762227914</c:v>
                </c:pt>
                <c:pt idx="9">
                  <c:v>3.8516060363070164</c:v>
                </c:pt>
              </c:numCache>
            </c:numRef>
          </c:val>
          <c:extLst>
            <c:ext xmlns:c16="http://schemas.microsoft.com/office/drawing/2014/chart" uri="{C3380CC4-5D6E-409C-BE32-E72D297353CC}">
              <c16:uniqueId val="{00000002-4D58-4B51-A262-D1EEF4A5EBC6}"/>
            </c:ext>
          </c:extLst>
        </c:ser>
        <c:ser>
          <c:idx val="3"/>
          <c:order val="3"/>
          <c:tx>
            <c:strRef>
              <c:f>'5'!$AB$131</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'5'!$AE$131:$AN$131</c:f>
              <c:numCache>
                <c:formatCode>#,##0</c:formatCode>
                <c:ptCount val="10"/>
                <c:pt idx="0">
                  <c:v>0.47480707631962382</c:v>
                </c:pt>
                <c:pt idx="1">
                  <c:v>0.56753417650886129</c:v>
                </c:pt>
                <c:pt idx="2">
                  <c:v>0.57138253294378727</c:v>
                </c:pt>
                <c:pt idx="3">
                  <c:v>0.57342104512468983</c:v>
                </c:pt>
                <c:pt idx="4">
                  <c:v>0.56945188206523434</c:v>
                </c:pt>
                <c:pt idx="5">
                  <c:v>0.53642253827169062</c:v>
                </c:pt>
                <c:pt idx="6">
                  <c:v>0.52023116493710342</c:v>
                </c:pt>
                <c:pt idx="7">
                  <c:v>0.51735820048586556</c:v>
                </c:pt>
                <c:pt idx="8">
                  <c:v>0.50194012121030551</c:v>
                </c:pt>
                <c:pt idx="9">
                  <c:v>0.48015970981407224</c:v>
                </c:pt>
              </c:numCache>
            </c:numRef>
          </c:val>
          <c:extLst>
            <c:ext xmlns:c16="http://schemas.microsoft.com/office/drawing/2014/chart" uri="{C3380CC4-5D6E-409C-BE32-E72D297353CC}">
              <c16:uniqueId val="{00000003-4D58-4B51-A262-D1EEF4A5EBC6}"/>
            </c:ext>
          </c:extLst>
        </c:ser>
        <c:dLbls>
          <c:showLegendKey val="0"/>
          <c:showVal val="0"/>
          <c:showCatName val="0"/>
          <c:showSerName val="0"/>
          <c:showPercent val="0"/>
          <c:showBubbleSize val="0"/>
        </c:dLbls>
        <c:gapWidth val="150"/>
        <c:axId val="169007360"/>
        <c:axId val="173670400"/>
      </c:barChart>
      <c:catAx>
        <c:axId val="169007360"/>
        <c:scaling>
          <c:orientation val="minMax"/>
        </c:scaling>
        <c:delete val="0"/>
        <c:axPos val="b"/>
        <c:numFmt formatCode="General" sourceLinked="0"/>
        <c:majorTickMark val="out"/>
        <c:minorTickMark val="none"/>
        <c:tickLblPos val="nextTo"/>
        <c:crossAx val="173670400"/>
        <c:crosses val="autoZero"/>
        <c:auto val="1"/>
        <c:lblAlgn val="ctr"/>
        <c:lblOffset val="100"/>
        <c:noMultiLvlLbl val="0"/>
      </c:catAx>
      <c:valAx>
        <c:axId val="173670400"/>
        <c:scaling>
          <c:orientation val="minMax"/>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6900736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Kalmar</a:t>
            </a:r>
          </a:p>
        </c:rich>
      </c:tx>
      <c:layout/>
      <c:overlay val="1"/>
    </c:title>
    <c:autoTitleDeleted val="0"/>
    <c:plotArea>
      <c:layout/>
      <c:barChart>
        <c:barDir val="col"/>
        <c:grouping val="clustered"/>
        <c:varyColors val="0"/>
        <c:ser>
          <c:idx val="0"/>
          <c:order val="0"/>
          <c:tx>
            <c:strRef>
              <c:f>'4'!$AB$50</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'4'!$AE$50:$AN$50</c:f>
              <c:numCache>
                <c:formatCode>#,##0</c:formatCode>
                <c:ptCount val="10"/>
                <c:pt idx="0">
                  <c:v>27.850662875091565</c:v>
                </c:pt>
                <c:pt idx="1">
                  <c:v>29.044248171086657</c:v>
                </c:pt>
                <c:pt idx="2">
                  <c:v>27.955774459924992</c:v>
                </c:pt>
                <c:pt idx="3">
                  <c:v>27.13342309579588</c:v>
                </c:pt>
                <c:pt idx="4">
                  <c:v>26.402645191407149</c:v>
                </c:pt>
                <c:pt idx="5">
                  <c:v>24.290647314549425</c:v>
                </c:pt>
                <c:pt idx="6">
                  <c:v>24.266862392485731</c:v>
                </c:pt>
                <c:pt idx="7">
                  <c:v>22.087958883574753</c:v>
                </c:pt>
                <c:pt idx="8">
                  <c:v>20.808038406068658</c:v>
                </c:pt>
                <c:pt idx="9">
                  <c:v>20.4304260257158</c:v>
                </c:pt>
              </c:numCache>
            </c:numRef>
          </c:val>
          <c:extLst>
            <c:ext xmlns:c16="http://schemas.microsoft.com/office/drawing/2014/chart" uri="{C3380CC4-5D6E-409C-BE32-E72D297353CC}">
              <c16:uniqueId val="{00000000-951D-403A-9E6A-D9241F7097AF}"/>
            </c:ext>
          </c:extLst>
        </c:ser>
        <c:ser>
          <c:idx val="1"/>
          <c:order val="1"/>
          <c:tx>
            <c:strRef>
              <c:f>'4'!$AB$51</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'4'!$AE$51:$AN$51</c:f>
              <c:numCache>
                <c:formatCode>#,##0</c:formatCode>
                <c:ptCount val="10"/>
                <c:pt idx="0">
                  <c:v>51.26832008976718</c:v>
                </c:pt>
                <c:pt idx="1">
                  <c:v>61.718992890006298</c:v>
                </c:pt>
                <c:pt idx="2">
                  <c:v>53.802161541102684</c:v>
                </c:pt>
                <c:pt idx="3">
                  <c:v>53.872520202561191</c:v>
                </c:pt>
                <c:pt idx="4">
                  <c:v>56.382648877255939</c:v>
                </c:pt>
                <c:pt idx="5">
                  <c:v>51.332059691710889</c:v>
                </c:pt>
                <c:pt idx="6">
                  <c:v>53.032489587013792</c:v>
                </c:pt>
                <c:pt idx="7">
                  <c:v>47.191115486447671</c:v>
                </c:pt>
                <c:pt idx="8">
                  <c:v>46.49145318325052</c:v>
                </c:pt>
                <c:pt idx="9">
                  <c:v>46.025231883263444</c:v>
                </c:pt>
              </c:numCache>
            </c:numRef>
          </c:val>
          <c:extLst>
            <c:ext xmlns:c16="http://schemas.microsoft.com/office/drawing/2014/chart" uri="{C3380CC4-5D6E-409C-BE32-E72D297353CC}">
              <c16:uniqueId val="{00000001-951D-403A-9E6A-D9241F7097AF}"/>
            </c:ext>
          </c:extLst>
        </c:ser>
        <c:ser>
          <c:idx val="2"/>
          <c:order val="2"/>
          <c:tx>
            <c:strRef>
              <c:f>'4'!$AB$52</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'4'!$AE$52:$AN$52</c:f>
              <c:numCache>
                <c:formatCode>#,##0</c:formatCode>
                <c:ptCount val="10"/>
                <c:pt idx="0">
                  <c:v>11.16912450669146</c:v>
                </c:pt>
                <c:pt idx="1">
                  <c:v>10.59476619543462</c:v>
                </c:pt>
                <c:pt idx="2">
                  <c:v>10.860512130279583</c:v>
                </c:pt>
                <c:pt idx="3">
                  <c:v>10.360576210572752</c:v>
                </c:pt>
                <c:pt idx="4">
                  <c:v>9.0365706760264679</c:v>
                </c:pt>
                <c:pt idx="5">
                  <c:v>8.2832405704924099</c:v>
                </c:pt>
                <c:pt idx="6">
                  <c:v>7.9577432484486161</c:v>
                </c:pt>
                <c:pt idx="7">
                  <c:v>7.10132381838255</c:v>
                </c:pt>
                <c:pt idx="8">
                  <c:v>6.180929984750966</c:v>
                </c:pt>
                <c:pt idx="9">
                  <c:v>5.9004878231920452</c:v>
                </c:pt>
              </c:numCache>
            </c:numRef>
          </c:val>
          <c:extLst>
            <c:ext xmlns:c16="http://schemas.microsoft.com/office/drawing/2014/chart" uri="{C3380CC4-5D6E-409C-BE32-E72D297353CC}">
              <c16:uniqueId val="{00000002-951D-403A-9E6A-D9241F7097AF}"/>
            </c:ext>
          </c:extLst>
        </c:ser>
        <c:ser>
          <c:idx val="3"/>
          <c:order val="3"/>
          <c:tx>
            <c:strRef>
              <c:f>'4'!$AB$53</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'4'!$AE$53:$AN$53</c:f>
              <c:numCache>
                <c:formatCode>#,##0</c:formatCode>
                <c:ptCount val="10"/>
                <c:pt idx="0">
                  <c:v>1.5449257090081241</c:v>
                </c:pt>
                <c:pt idx="1">
                  <c:v>1.6213932068999586</c:v>
                </c:pt>
                <c:pt idx="2">
                  <c:v>1.5978874662850115</c:v>
                </c:pt>
                <c:pt idx="3">
                  <c:v>1.509815801576007</c:v>
                </c:pt>
                <c:pt idx="4">
                  <c:v>1.5017551765752968</c:v>
                </c:pt>
                <c:pt idx="5">
                  <c:v>1.3366826922146977</c:v>
                </c:pt>
                <c:pt idx="6">
                  <c:v>1.2512764631121693</c:v>
                </c:pt>
                <c:pt idx="7">
                  <c:v>1.2341807049538487</c:v>
                </c:pt>
                <c:pt idx="8">
                  <c:v>1.1436463866182054</c:v>
                </c:pt>
                <c:pt idx="9">
                  <c:v>1.0596128301967584</c:v>
                </c:pt>
              </c:numCache>
            </c:numRef>
          </c:val>
          <c:extLst>
            <c:ext xmlns:c16="http://schemas.microsoft.com/office/drawing/2014/chart" uri="{C3380CC4-5D6E-409C-BE32-E72D297353CC}">
              <c16:uniqueId val="{00000003-951D-403A-9E6A-D9241F7097AF}"/>
            </c:ext>
          </c:extLst>
        </c:ser>
        <c:dLbls>
          <c:showLegendKey val="0"/>
          <c:showVal val="0"/>
          <c:showCatName val="0"/>
          <c:showSerName val="0"/>
          <c:showPercent val="0"/>
          <c:showBubbleSize val="0"/>
        </c:dLbls>
        <c:gapWidth val="150"/>
        <c:axId val="164939264"/>
        <c:axId val="164940800"/>
      </c:barChart>
      <c:catAx>
        <c:axId val="164939264"/>
        <c:scaling>
          <c:orientation val="minMax"/>
        </c:scaling>
        <c:delete val="0"/>
        <c:axPos val="b"/>
        <c:numFmt formatCode="General" sourceLinked="0"/>
        <c:majorTickMark val="out"/>
        <c:minorTickMark val="none"/>
        <c:tickLblPos val="nextTo"/>
        <c:crossAx val="164940800"/>
        <c:crosses val="autoZero"/>
        <c:auto val="1"/>
        <c:lblAlgn val="ctr"/>
        <c:lblOffset val="100"/>
        <c:noMultiLvlLbl val="0"/>
      </c:catAx>
      <c:valAx>
        <c:axId val="164940800"/>
        <c:scaling>
          <c:orientation val="minMax"/>
          <c:max val="70"/>
        </c:scaling>
        <c:delete val="0"/>
        <c:axPos val="l"/>
        <c:majorGridlines/>
        <c:title>
          <c:tx>
            <c:rich>
              <a:bodyPr rot="-5400000" vert="horz"/>
              <a:lstStyle/>
              <a:p>
                <a:pPr>
                  <a:defRPr b="0"/>
                </a:pPr>
                <a:r>
                  <a:rPr lang="en-US" b="0"/>
                  <a:t>Ton koldioxidekvivalenter per miljoner kronor</a:t>
                </a:r>
              </a:p>
            </c:rich>
          </c:tx>
          <c:layout/>
          <c:overlay val="0"/>
        </c:title>
        <c:numFmt formatCode="#,##0" sourceLinked="0"/>
        <c:majorTickMark val="out"/>
        <c:minorTickMark val="none"/>
        <c:tickLblPos val="nextTo"/>
        <c:crossAx val="164939264"/>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Jämtland</a:t>
            </a:r>
          </a:p>
        </c:rich>
      </c:tx>
      <c:layout/>
      <c:overlay val="1"/>
    </c:title>
    <c:autoTitleDeleted val="0"/>
    <c:plotArea>
      <c:layout/>
      <c:barChart>
        <c:barDir val="col"/>
        <c:grouping val="clustered"/>
        <c:varyColors val="0"/>
        <c:ser>
          <c:idx val="0"/>
          <c:order val="0"/>
          <c:tx>
            <c:strRef>
              <c:f>'5'!$AB$135</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'5'!$AE$135:$AN$135</c:f>
              <c:numCache>
                <c:formatCode>#,##0</c:formatCode>
                <c:ptCount val="10"/>
                <c:pt idx="0">
                  <c:v>13.314000034347224</c:v>
                </c:pt>
                <c:pt idx="1">
                  <c:v>13.502181741018838</c:v>
                </c:pt>
                <c:pt idx="2">
                  <c:v>13.807976264974183</c:v>
                </c:pt>
                <c:pt idx="3">
                  <c:v>12.669858149202385</c:v>
                </c:pt>
                <c:pt idx="4">
                  <c:v>12.610368989817189</c:v>
                </c:pt>
                <c:pt idx="5">
                  <c:v>11.960408355240835</c:v>
                </c:pt>
                <c:pt idx="6">
                  <c:v>11.228659049443189</c:v>
                </c:pt>
                <c:pt idx="7">
                  <c:v>11.025591523361156</c:v>
                </c:pt>
                <c:pt idx="8">
                  <c:v>10.600397496664648</c:v>
                </c:pt>
                <c:pt idx="9">
                  <c:v>9.9143387446787763</c:v>
                </c:pt>
              </c:numCache>
            </c:numRef>
          </c:val>
          <c:extLst>
            <c:ext xmlns:c16="http://schemas.microsoft.com/office/drawing/2014/chart" uri="{C3380CC4-5D6E-409C-BE32-E72D297353CC}">
              <c16:uniqueId val="{00000000-955F-416D-8CD5-7CF8CB20B9ED}"/>
            </c:ext>
          </c:extLst>
        </c:ser>
        <c:ser>
          <c:idx val="1"/>
          <c:order val="1"/>
          <c:tx>
            <c:strRef>
              <c:f>'5'!$AB$136</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'5'!$AE$136:$AN$136</c:f>
              <c:numCache>
                <c:formatCode>#,##0</c:formatCode>
                <c:ptCount val="10"/>
                <c:pt idx="0">
                  <c:v>29.38890821388846</c:v>
                </c:pt>
                <c:pt idx="1">
                  <c:v>31.897522302688177</c:v>
                </c:pt>
                <c:pt idx="2">
                  <c:v>31.226109256218155</c:v>
                </c:pt>
                <c:pt idx="3">
                  <c:v>28.176029141518274</c:v>
                </c:pt>
                <c:pt idx="4">
                  <c:v>30.561858093273131</c:v>
                </c:pt>
                <c:pt idx="5">
                  <c:v>28.725578561065074</c:v>
                </c:pt>
                <c:pt idx="6">
                  <c:v>26.622448466826047</c:v>
                </c:pt>
                <c:pt idx="7">
                  <c:v>27.00644727640293</c:v>
                </c:pt>
                <c:pt idx="8">
                  <c:v>26.485737780979701</c:v>
                </c:pt>
                <c:pt idx="9">
                  <c:v>25.015960819743853</c:v>
                </c:pt>
              </c:numCache>
            </c:numRef>
          </c:val>
          <c:extLst>
            <c:ext xmlns:c16="http://schemas.microsoft.com/office/drawing/2014/chart" uri="{C3380CC4-5D6E-409C-BE32-E72D297353CC}">
              <c16:uniqueId val="{00000001-955F-416D-8CD5-7CF8CB20B9ED}"/>
            </c:ext>
          </c:extLst>
        </c:ser>
        <c:ser>
          <c:idx val="2"/>
          <c:order val="2"/>
          <c:tx>
            <c:strRef>
              <c:f>'5'!$AB$137</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'5'!$AE$137:$AN$137</c:f>
              <c:numCache>
                <c:formatCode>#,##0</c:formatCode>
                <c:ptCount val="10"/>
                <c:pt idx="0">
                  <c:v>6.8252237145360644</c:v>
                </c:pt>
                <c:pt idx="1">
                  <c:v>6.7238027216145282</c:v>
                </c:pt>
                <c:pt idx="2">
                  <c:v>7.3432743820603399</c:v>
                </c:pt>
                <c:pt idx="3">
                  <c:v>7.0343423345664675</c:v>
                </c:pt>
                <c:pt idx="4">
                  <c:v>6.544744963829193</c:v>
                </c:pt>
                <c:pt idx="5">
                  <c:v>6.1982985787710696</c:v>
                </c:pt>
                <c:pt idx="6">
                  <c:v>5.7666818997925704</c:v>
                </c:pt>
                <c:pt idx="7">
                  <c:v>5.342264181629635</c:v>
                </c:pt>
                <c:pt idx="8">
                  <c:v>4.650954558922832</c:v>
                </c:pt>
                <c:pt idx="9">
                  <c:v>4.1826310261813653</c:v>
                </c:pt>
              </c:numCache>
            </c:numRef>
          </c:val>
          <c:extLst>
            <c:ext xmlns:c16="http://schemas.microsoft.com/office/drawing/2014/chart" uri="{C3380CC4-5D6E-409C-BE32-E72D297353CC}">
              <c16:uniqueId val="{00000002-955F-416D-8CD5-7CF8CB20B9ED}"/>
            </c:ext>
          </c:extLst>
        </c:ser>
        <c:ser>
          <c:idx val="3"/>
          <c:order val="3"/>
          <c:tx>
            <c:strRef>
              <c:f>'5'!$AB$131</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'5'!$AE$138:$AN$138</c:f>
              <c:numCache>
                <c:formatCode>#,##0</c:formatCode>
                <c:ptCount val="10"/>
                <c:pt idx="0">
                  <c:v>0.47002810969440262</c:v>
                </c:pt>
                <c:pt idx="1">
                  <c:v>0.50228058709872847</c:v>
                </c:pt>
                <c:pt idx="2">
                  <c:v>0.4778418455487477</c:v>
                </c:pt>
                <c:pt idx="3">
                  <c:v>0.44133921218180855</c:v>
                </c:pt>
                <c:pt idx="4">
                  <c:v>0.40616771690293829</c:v>
                </c:pt>
                <c:pt idx="5">
                  <c:v>0.38073073298243698</c:v>
                </c:pt>
                <c:pt idx="6">
                  <c:v>0.38148646766990263</c:v>
                </c:pt>
                <c:pt idx="7">
                  <c:v>0.36739549946923067</c:v>
                </c:pt>
                <c:pt idx="8">
                  <c:v>0.35687587161177242</c:v>
                </c:pt>
                <c:pt idx="9">
                  <c:v>0.35536423774490161</c:v>
                </c:pt>
              </c:numCache>
            </c:numRef>
          </c:val>
          <c:extLst>
            <c:ext xmlns:c16="http://schemas.microsoft.com/office/drawing/2014/chart" uri="{C3380CC4-5D6E-409C-BE32-E72D297353CC}">
              <c16:uniqueId val="{00000003-955F-416D-8CD5-7CF8CB20B9ED}"/>
            </c:ext>
          </c:extLst>
        </c:ser>
        <c:dLbls>
          <c:showLegendKey val="0"/>
          <c:showVal val="0"/>
          <c:showCatName val="0"/>
          <c:showSerName val="0"/>
          <c:showPercent val="0"/>
          <c:showBubbleSize val="0"/>
        </c:dLbls>
        <c:gapWidth val="150"/>
        <c:axId val="173718144"/>
        <c:axId val="173719936"/>
      </c:barChart>
      <c:catAx>
        <c:axId val="173718144"/>
        <c:scaling>
          <c:orientation val="minMax"/>
        </c:scaling>
        <c:delete val="0"/>
        <c:axPos val="b"/>
        <c:numFmt formatCode="General" sourceLinked="0"/>
        <c:majorTickMark val="out"/>
        <c:minorTickMark val="none"/>
        <c:tickLblPos val="nextTo"/>
        <c:crossAx val="173719936"/>
        <c:crosses val="autoZero"/>
        <c:auto val="1"/>
        <c:lblAlgn val="ctr"/>
        <c:lblOffset val="100"/>
        <c:noMultiLvlLbl val="0"/>
      </c:catAx>
      <c:valAx>
        <c:axId val="173719936"/>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7371814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Gävleborg</a:t>
            </a:r>
          </a:p>
        </c:rich>
      </c:tx>
      <c:layout/>
      <c:overlay val="1"/>
    </c:title>
    <c:autoTitleDeleted val="0"/>
    <c:plotArea>
      <c:layout/>
      <c:barChart>
        <c:barDir val="col"/>
        <c:grouping val="clustered"/>
        <c:varyColors val="0"/>
        <c:ser>
          <c:idx val="0"/>
          <c:order val="0"/>
          <c:tx>
            <c:strRef>
              <c:f>'5'!$AB$121</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'5'!$AE$121:$AN$121</c:f>
              <c:numCache>
                <c:formatCode>#,##0</c:formatCode>
                <c:ptCount val="10"/>
                <c:pt idx="0">
                  <c:v>13.899046987935199</c:v>
                </c:pt>
                <c:pt idx="1">
                  <c:v>13.744009509567707</c:v>
                </c:pt>
                <c:pt idx="2">
                  <c:v>14.592651300971038</c:v>
                </c:pt>
                <c:pt idx="3">
                  <c:v>13.127395046313648</c:v>
                </c:pt>
                <c:pt idx="4">
                  <c:v>12.478558297639275</c:v>
                </c:pt>
                <c:pt idx="5">
                  <c:v>11.918370223975879</c:v>
                </c:pt>
                <c:pt idx="6">
                  <c:v>11.367463101094254</c:v>
                </c:pt>
                <c:pt idx="7">
                  <c:v>11.058991818045115</c:v>
                </c:pt>
                <c:pt idx="8">
                  <c:v>10.844194322149892</c:v>
                </c:pt>
                <c:pt idx="9">
                  <c:v>10.578286124126819</c:v>
                </c:pt>
              </c:numCache>
            </c:numRef>
          </c:val>
          <c:extLst>
            <c:ext xmlns:c16="http://schemas.microsoft.com/office/drawing/2014/chart" uri="{C3380CC4-5D6E-409C-BE32-E72D297353CC}">
              <c16:uniqueId val="{00000000-2EFB-4CD7-B954-F2BC093FAF31}"/>
            </c:ext>
          </c:extLst>
        </c:ser>
        <c:ser>
          <c:idx val="1"/>
          <c:order val="1"/>
          <c:tx>
            <c:strRef>
              <c:f>'5'!$AB$122</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'5'!$AE$122:$AN$122</c:f>
              <c:numCache>
                <c:formatCode>#,##0</c:formatCode>
                <c:ptCount val="10"/>
                <c:pt idx="0">
                  <c:v>26.650585164287747</c:v>
                </c:pt>
                <c:pt idx="1">
                  <c:v>27.021260301717234</c:v>
                </c:pt>
                <c:pt idx="2">
                  <c:v>29.508502984706155</c:v>
                </c:pt>
                <c:pt idx="3">
                  <c:v>25.446579414547877</c:v>
                </c:pt>
                <c:pt idx="4">
                  <c:v>24.515108236481705</c:v>
                </c:pt>
                <c:pt idx="5">
                  <c:v>23.953207456754932</c:v>
                </c:pt>
                <c:pt idx="6">
                  <c:v>22.913539373407325</c:v>
                </c:pt>
                <c:pt idx="7">
                  <c:v>22.432694003102391</c:v>
                </c:pt>
                <c:pt idx="8">
                  <c:v>22.973589091315404</c:v>
                </c:pt>
                <c:pt idx="9">
                  <c:v>23.032062951983256</c:v>
                </c:pt>
              </c:numCache>
            </c:numRef>
          </c:val>
          <c:extLst>
            <c:ext xmlns:c16="http://schemas.microsoft.com/office/drawing/2014/chart" uri="{C3380CC4-5D6E-409C-BE32-E72D297353CC}">
              <c16:uniqueId val="{00000001-2EFB-4CD7-B954-F2BC093FAF31}"/>
            </c:ext>
          </c:extLst>
        </c:ser>
        <c:ser>
          <c:idx val="2"/>
          <c:order val="2"/>
          <c:tx>
            <c:strRef>
              <c:f>'5'!$AB$123</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'5'!$AE$123:$AN$123</c:f>
              <c:numCache>
                <c:formatCode>#,##0</c:formatCode>
                <c:ptCount val="10"/>
                <c:pt idx="0">
                  <c:v>5.9807774375660383</c:v>
                </c:pt>
                <c:pt idx="1">
                  <c:v>5.3297109652775854</c:v>
                </c:pt>
                <c:pt idx="2">
                  <c:v>5.5859013305868359</c:v>
                </c:pt>
                <c:pt idx="3">
                  <c:v>5.4784929121321797</c:v>
                </c:pt>
                <c:pt idx="4">
                  <c:v>5.0233528119310984</c:v>
                </c:pt>
                <c:pt idx="5">
                  <c:v>4.5623456340327673</c:v>
                </c:pt>
                <c:pt idx="6">
                  <c:v>4.3286310233649647</c:v>
                </c:pt>
                <c:pt idx="7">
                  <c:v>4.270587332429816</c:v>
                </c:pt>
                <c:pt idx="8">
                  <c:v>4.0593623946677004</c:v>
                </c:pt>
                <c:pt idx="9">
                  <c:v>3.8172880957906274</c:v>
                </c:pt>
              </c:numCache>
            </c:numRef>
          </c:val>
          <c:extLst>
            <c:ext xmlns:c16="http://schemas.microsoft.com/office/drawing/2014/chart" uri="{C3380CC4-5D6E-409C-BE32-E72D297353CC}">
              <c16:uniqueId val="{00000002-2EFB-4CD7-B954-F2BC093FAF31}"/>
            </c:ext>
          </c:extLst>
        </c:ser>
        <c:ser>
          <c:idx val="3"/>
          <c:order val="3"/>
          <c:tx>
            <c:strRef>
              <c:f>'5'!$AB$124</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'5'!$AE$124:$AN$124</c:f>
              <c:numCache>
                <c:formatCode>#,##0</c:formatCode>
                <c:ptCount val="10"/>
                <c:pt idx="0">
                  <c:v>0.5547348882359151</c:v>
                </c:pt>
                <c:pt idx="1">
                  <c:v>0.57992845387273095</c:v>
                </c:pt>
                <c:pt idx="2">
                  <c:v>0.52960246367238573</c:v>
                </c:pt>
                <c:pt idx="3">
                  <c:v>0.47979994781108631</c:v>
                </c:pt>
                <c:pt idx="4">
                  <c:v>0.4697389011173202</c:v>
                </c:pt>
                <c:pt idx="5">
                  <c:v>0.45425260103162407</c:v>
                </c:pt>
                <c:pt idx="6">
                  <c:v>0.43078196664782253</c:v>
                </c:pt>
                <c:pt idx="7">
                  <c:v>0.4212997893784089</c:v>
                </c:pt>
                <c:pt idx="8">
                  <c:v>0.37832001572554858</c:v>
                </c:pt>
                <c:pt idx="9">
                  <c:v>0.35975083268084679</c:v>
                </c:pt>
              </c:numCache>
            </c:numRef>
          </c:val>
          <c:extLst>
            <c:ext xmlns:c16="http://schemas.microsoft.com/office/drawing/2014/chart" uri="{C3380CC4-5D6E-409C-BE32-E72D297353CC}">
              <c16:uniqueId val="{00000003-2EFB-4CD7-B954-F2BC093FAF31}"/>
            </c:ext>
          </c:extLst>
        </c:ser>
        <c:dLbls>
          <c:showLegendKey val="0"/>
          <c:showVal val="0"/>
          <c:showCatName val="0"/>
          <c:showSerName val="0"/>
          <c:showPercent val="0"/>
          <c:showBubbleSize val="0"/>
        </c:dLbls>
        <c:gapWidth val="150"/>
        <c:axId val="173739008"/>
        <c:axId val="173748992"/>
      </c:barChart>
      <c:catAx>
        <c:axId val="173739008"/>
        <c:scaling>
          <c:orientation val="minMax"/>
        </c:scaling>
        <c:delete val="0"/>
        <c:axPos val="b"/>
        <c:numFmt formatCode="General" sourceLinked="0"/>
        <c:majorTickMark val="out"/>
        <c:minorTickMark val="none"/>
        <c:tickLblPos val="nextTo"/>
        <c:crossAx val="173748992"/>
        <c:crosses val="autoZero"/>
        <c:auto val="1"/>
        <c:lblAlgn val="ctr"/>
        <c:lblOffset val="100"/>
        <c:noMultiLvlLbl val="0"/>
      </c:catAx>
      <c:valAx>
        <c:axId val="173748992"/>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737390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Västerbotten</a:t>
            </a:r>
          </a:p>
        </c:rich>
      </c:tx>
      <c:layout/>
      <c:overlay val="1"/>
    </c:title>
    <c:autoTitleDeleted val="0"/>
    <c:plotArea>
      <c:layout>
        <c:manualLayout>
          <c:layoutTarget val="inner"/>
          <c:xMode val="edge"/>
          <c:yMode val="edge"/>
          <c:x val="0.10875504722472282"/>
          <c:y val="0.10020452318032701"/>
          <c:w val="0.86564229141803195"/>
          <c:h val="0.55457426885358252"/>
        </c:manualLayout>
      </c:layout>
      <c:barChart>
        <c:barDir val="col"/>
        <c:grouping val="clustered"/>
        <c:varyColors val="0"/>
        <c:ser>
          <c:idx val="0"/>
          <c:order val="0"/>
          <c:tx>
            <c:strRef>
              <c:f>'5'!$AB$142</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'5'!$AE$142:$AN$142</c:f>
              <c:numCache>
                <c:formatCode>#,##0</c:formatCode>
                <c:ptCount val="10"/>
                <c:pt idx="0">
                  <c:v>14.302689261756315</c:v>
                </c:pt>
                <c:pt idx="1">
                  <c:v>15.073222954646813</c:v>
                </c:pt>
                <c:pt idx="2">
                  <c:v>13.718765507993806</c:v>
                </c:pt>
                <c:pt idx="3">
                  <c:v>13.573940619196419</c:v>
                </c:pt>
                <c:pt idx="4">
                  <c:v>12.743345436540066</c:v>
                </c:pt>
                <c:pt idx="5">
                  <c:v>12.505050671983611</c:v>
                </c:pt>
                <c:pt idx="6">
                  <c:v>11.982872496992147</c:v>
                </c:pt>
                <c:pt idx="7">
                  <c:v>11.882205445310198</c:v>
                </c:pt>
                <c:pt idx="8">
                  <c:v>11.26531674940305</c:v>
                </c:pt>
                <c:pt idx="9">
                  <c:v>11.148694816766023</c:v>
                </c:pt>
              </c:numCache>
            </c:numRef>
          </c:val>
          <c:extLst>
            <c:ext xmlns:c16="http://schemas.microsoft.com/office/drawing/2014/chart" uri="{C3380CC4-5D6E-409C-BE32-E72D297353CC}">
              <c16:uniqueId val="{00000000-1EE3-4A1E-B633-DCB8CD0B6DFB}"/>
            </c:ext>
          </c:extLst>
        </c:ser>
        <c:ser>
          <c:idx val="1"/>
          <c:order val="1"/>
          <c:tx>
            <c:strRef>
              <c:f>'5'!$AB$143</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'5'!$AE$143:$AN$143</c:f>
              <c:numCache>
                <c:formatCode>#,##0</c:formatCode>
                <c:ptCount val="10"/>
                <c:pt idx="0">
                  <c:v>35.862237952340188</c:v>
                </c:pt>
                <c:pt idx="1">
                  <c:v>40.128768167828376</c:v>
                </c:pt>
                <c:pt idx="2">
                  <c:v>34.623410698623388</c:v>
                </c:pt>
                <c:pt idx="3">
                  <c:v>33.681211604777907</c:v>
                </c:pt>
                <c:pt idx="4">
                  <c:v>31.737172872984239</c:v>
                </c:pt>
                <c:pt idx="5">
                  <c:v>31.535488677334047</c:v>
                </c:pt>
                <c:pt idx="6">
                  <c:v>30.906220930845265</c:v>
                </c:pt>
                <c:pt idx="7">
                  <c:v>31.576095325392117</c:v>
                </c:pt>
                <c:pt idx="8">
                  <c:v>30.805756578259615</c:v>
                </c:pt>
                <c:pt idx="9">
                  <c:v>31.643473941384936</c:v>
                </c:pt>
              </c:numCache>
            </c:numRef>
          </c:val>
          <c:extLst>
            <c:ext xmlns:c16="http://schemas.microsoft.com/office/drawing/2014/chart" uri="{C3380CC4-5D6E-409C-BE32-E72D297353CC}">
              <c16:uniqueId val="{00000001-1EE3-4A1E-B633-DCB8CD0B6DFB}"/>
            </c:ext>
          </c:extLst>
        </c:ser>
        <c:ser>
          <c:idx val="2"/>
          <c:order val="2"/>
          <c:tx>
            <c:strRef>
              <c:f>'5'!$AB$144</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'5'!$AE$144:$AN$144</c:f>
              <c:numCache>
                <c:formatCode>#,##0</c:formatCode>
                <c:ptCount val="10"/>
                <c:pt idx="0">
                  <c:v>5.9673679374535142</c:v>
                </c:pt>
                <c:pt idx="1">
                  <c:v>6.030330823131564</c:v>
                </c:pt>
                <c:pt idx="2">
                  <c:v>6.1495221668738544</c:v>
                </c:pt>
                <c:pt idx="3">
                  <c:v>5.8271204843230597</c:v>
                </c:pt>
                <c:pt idx="4">
                  <c:v>5.2951363588581204</c:v>
                </c:pt>
                <c:pt idx="5">
                  <c:v>5.0433403068110199</c:v>
                </c:pt>
                <c:pt idx="6">
                  <c:v>4.675281529479336</c:v>
                </c:pt>
                <c:pt idx="7">
                  <c:v>4.4630794258090738</c:v>
                </c:pt>
                <c:pt idx="8">
                  <c:v>4.0102671897931508</c:v>
                </c:pt>
                <c:pt idx="9">
                  <c:v>3.6701840637309484</c:v>
                </c:pt>
              </c:numCache>
            </c:numRef>
          </c:val>
          <c:extLst>
            <c:ext xmlns:c16="http://schemas.microsoft.com/office/drawing/2014/chart" uri="{C3380CC4-5D6E-409C-BE32-E72D297353CC}">
              <c16:uniqueId val="{00000002-1EE3-4A1E-B633-DCB8CD0B6DFB}"/>
            </c:ext>
          </c:extLst>
        </c:ser>
        <c:ser>
          <c:idx val="3"/>
          <c:order val="3"/>
          <c:tx>
            <c:strRef>
              <c:f>'5'!$AB$145</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'5'!$AE$145:$AN$145</c:f>
              <c:numCache>
                <c:formatCode>#,##0</c:formatCode>
                <c:ptCount val="10"/>
                <c:pt idx="0">
                  <c:v>0.37372993252009284</c:v>
                </c:pt>
                <c:pt idx="1">
                  <c:v>0.40504116242585886</c:v>
                </c:pt>
                <c:pt idx="2">
                  <c:v>0.39557568414612654</c:v>
                </c:pt>
                <c:pt idx="3">
                  <c:v>0.36784616873070752</c:v>
                </c:pt>
                <c:pt idx="4">
                  <c:v>0.36435810245892719</c:v>
                </c:pt>
                <c:pt idx="5">
                  <c:v>0.34118810031545782</c:v>
                </c:pt>
                <c:pt idx="6">
                  <c:v>0.32414494806289162</c:v>
                </c:pt>
                <c:pt idx="7">
                  <c:v>0.31261608546117048</c:v>
                </c:pt>
                <c:pt idx="8">
                  <c:v>0.30510141772634281</c:v>
                </c:pt>
                <c:pt idx="9">
                  <c:v>0.2906127256188985</c:v>
                </c:pt>
              </c:numCache>
            </c:numRef>
          </c:val>
          <c:extLst>
            <c:ext xmlns:c16="http://schemas.microsoft.com/office/drawing/2014/chart" uri="{C3380CC4-5D6E-409C-BE32-E72D297353CC}">
              <c16:uniqueId val="{00000003-1EE3-4A1E-B633-DCB8CD0B6DFB}"/>
            </c:ext>
          </c:extLst>
        </c:ser>
        <c:dLbls>
          <c:showLegendKey val="0"/>
          <c:showVal val="0"/>
          <c:showCatName val="0"/>
          <c:showSerName val="0"/>
          <c:showPercent val="0"/>
          <c:showBubbleSize val="0"/>
        </c:dLbls>
        <c:gapWidth val="150"/>
        <c:axId val="173784448"/>
        <c:axId val="173794432"/>
      </c:barChart>
      <c:catAx>
        <c:axId val="173784448"/>
        <c:scaling>
          <c:orientation val="minMax"/>
        </c:scaling>
        <c:delete val="0"/>
        <c:axPos val="b"/>
        <c:numFmt formatCode="General" sourceLinked="0"/>
        <c:majorTickMark val="out"/>
        <c:minorTickMark val="none"/>
        <c:tickLblPos val="nextTo"/>
        <c:crossAx val="173794432"/>
        <c:crosses val="autoZero"/>
        <c:auto val="1"/>
        <c:lblAlgn val="ctr"/>
        <c:lblOffset val="100"/>
        <c:noMultiLvlLbl val="0"/>
      </c:catAx>
      <c:valAx>
        <c:axId val="173794432"/>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7378444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Norrbotten</a:t>
            </a:r>
          </a:p>
        </c:rich>
      </c:tx>
      <c:layout/>
      <c:overlay val="1"/>
    </c:title>
    <c:autoTitleDeleted val="0"/>
    <c:plotArea>
      <c:layout/>
      <c:barChart>
        <c:barDir val="col"/>
        <c:grouping val="clustered"/>
        <c:varyColors val="0"/>
        <c:ser>
          <c:idx val="0"/>
          <c:order val="0"/>
          <c:tx>
            <c:strRef>
              <c:f>'5'!$AB$149</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'5'!$AE$149:$AN$149</c:f>
              <c:numCache>
                <c:formatCode>#,##0</c:formatCode>
                <c:ptCount val="10"/>
                <c:pt idx="0">
                  <c:v>51.499768615372474</c:v>
                </c:pt>
                <c:pt idx="1">
                  <c:v>42.500152700394231</c:v>
                </c:pt>
                <c:pt idx="2">
                  <c:v>53.619194982868379</c:v>
                </c:pt>
                <c:pt idx="3">
                  <c:v>50.69625302418617</c:v>
                </c:pt>
                <c:pt idx="4">
                  <c:v>47.332155924922539</c:v>
                </c:pt>
                <c:pt idx="5">
                  <c:v>44.888132602164148</c:v>
                </c:pt>
                <c:pt idx="6">
                  <c:v>46.123780347891405</c:v>
                </c:pt>
                <c:pt idx="7">
                  <c:v>40.159990754485072</c:v>
                </c:pt>
                <c:pt idx="8">
                  <c:v>47.471588993991972</c:v>
                </c:pt>
                <c:pt idx="9">
                  <c:v>48.819753073622778</c:v>
                </c:pt>
              </c:numCache>
            </c:numRef>
          </c:val>
          <c:extLst>
            <c:ext xmlns:c16="http://schemas.microsoft.com/office/drawing/2014/chart" uri="{C3380CC4-5D6E-409C-BE32-E72D297353CC}">
              <c16:uniqueId val="{00000000-F7DB-4BEF-BEA5-20DB0F12EDDC}"/>
            </c:ext>
          </c:extLst>
        </c:ser>
        <c:ser>
          <c:idx val="1"/>
          <c:order val="1"/>
          <c:tx>
            <c:strRef>
              <c:f>'5'!$AB$150</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'5'!$AE$150:$AN$150</c:f>
              <c:numCache>
                <c:formatCode>#,##0</c:formatCode>
                <c:ptCount val="10"/>
                <c:pt idx="0">
                  <c:v>176.67817846303907</c:v>
                </c:pt>
                <c:pt idx="1">
                  <c:v>140.83047824418964</c:v>
                </c:pt>
                <c:pt idx="2">
                  <c:v>178.0444711799353</c:v>
                </c:pt>
                <c:pt idx="3">
                  <c:v>163.44559708476976</c:v>
                </c:pt>
                <c:pt idx="4">
                  <c:v>154.1477234224721</c:v>
                </c:pt>
                <c:pt idx="5">
                  <c:v>146.15075886349069</c:v>
                </c:pt>
                <c:pt idx="6">
                  <c:v>150.0898372297444</c:v>
                </c:pt>
                <c:pt idx="7">
                  <c:v>133.00300491157211</c:v>
                </c:pt>
                <c:pt idx="8">
                  <c:v>166.76819593764077</c:v>
                </c:pt>
                <c:pt idx="9">
                  <c:v>171.49928952398133</c:v>
                </c:pt>
              </c:numCache>
            </c:numRef>
          </c:val>
          <c:extLst>
            <c:ext xmlns:c16="http://schemas.microsoft.com/office/drawing/2014/chart" uri="{C3380CC4-5D6E-409C-BE32-E72D297353CC}">
              <c16:uniqueId val="{00000001-F7DB-4BEF-BEA5-20DB0F12EDDC}"/>
            </c:ext>
          </c:extLst>
        </c:ser>
        <c:ser>
          <c:idx val="2"/>
          <c:order val="2"/>
          <c:tx>
            <c:strRef>
              <c:f>'5'!$AB$151</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'5'!$AE$151:$AN$151</c:f>
              <c:numCache>
                <c:formatCode>#,##0</c:formatCode>
                <c:ptCount val="10"/>
                <c:pt idx="0">
                  <c:v>6.5045361472588654</c:v>
                </c:pt>
                <c:pt idx="1">
                  <c:v>6.0456574427750827</c:v>
                </c:pt>
                <c:pt idx="2">
                  <c:v>6.2344798652448352</c:v>
                </c:pt>
                <c:pt idx="3">
                  <c:v>5.9283674553684609</c:v>
                </c:pt>
                <c:pt idx="4">
                  <c:v>4.9956415710721167</c:v>
                </c:pt>
                <c:pt idx="5">
                  <c:v>4.752297559937638</c:v>
                </c:pt>
                <c:pt idx="6">
                  <c:v>4.7375497970784073</c:v>
                </c:pt>
                <c:pt idx="7">
                  <c:v>4.5117564006542992</c:v>
                </c:pt>
                <c:pt idx="8">
                  <c:v>3.9870655494178382</c:v>
                </c:pt>
                <c:pt idx="9">
                  <c:v>4.1994521951600934</c:v>
                </c:pt>
              </c:numCache>
            </c:numRef>
          </c:val>
          <c:extLst>
            <c:ext xmlns:c16="http://schemas.microsoft.com/office/drawing/2014/chart" uri="{C3380CC4-5D6E-409C-BE32-E72D297353CC}">
              <c16:uniqueId val="{00000002-F7DB-4BEF-BEA5-20DB0F12EDDC}"/>
            </c:ext>
          </c:extLst>
        </c:ser>
        <c:ser>
          <c:idx val="3"/>
          <c:order val="3"/>
          <c:tx>
            <c:strRef>
              <c:f>'5'!$AB$152</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'5'!$AE$152:$AN$152</c:f>
              <c:numCache>
                <c:formatCode>#,##0</c:formatCode>
                <c:ptCount val="10"/>
                <c:pt idx="0">
                  <c:v>0.97354264930584355</c:v>
                </c:pt>
                <c:pt idx="1">
                  <c:v>1.4023149130786288</c:v>
                </c:pt>
                <c:pt idx="2">
                  <c:v>1.1210940814853256</c:v>
                </c:pt>
                <c:pt idx="3">
                  <c:v>1.178677556659651</c:v>
                </c:pt>
                <c:pt idx="4">
                  <c:v>1.0436805238910747</c:v>
                </c:pt>
                <c:pt idx="5">
                  <c:v>0.93923276094598951</c:v>
                </c:pt>
                <c:pt idx="6">
                  <c:v>0.99713882847655988</c:v>
                </c:pt>
                <c:pt idx="7">
                  <c:v>1.1228116271107866</c:v>
                </c:pt>
                <c:pt idx="8">
                  <c:v>0.988532043077605</c:v>
                </c:pt>
                <c:pt idx="9">
                  <c:v>1.0417603990403508</c:v>
                </c:pt>
              </c:numCache>
            </c:numRef>
          </c:val>
          <c:extLst>
            <c:ext xmlns:c16="http://schemas.microsoft.com/office/drawing/2014/chart" uri="{C3380CC4-5D6E-409C-BE32-E72D297353CC}">
              <c16:uniqueId val="{00000003-F7DB-4BEF-BEA5-20DB0F12EDDC}"/>
            </c:ext>
          </c:extLst>
        </c:ser>
        <c:dLbls>
          <c:showLegendKey val="0"/>
          <c:showVal val="0"/>
          <c:showCatName val="0"/>
          <c:showSerName val="0"/>
          <c:showPercent val="0"/>
          <c:showBubbleSize val="0"/>
        </c:dLbls>
        <c:gapWidth val="150"/>
        <c:axId val="174084480"/>
        <c:axId val="174086016"/>
      </c:barChart>
      <c:catAx>
        <c:axId val="174084480"/>
        <c:scaling>
          <c:orientation val="minMax"/>
        </c:scaling>
        <c:delete val="0"/>
        <c:axPos val="b"/>
        <c:numFmt formatCode="General" sourceLinked="0"/>
        <c:majorTickMark val="out"/>
        <c:minorTickMark val="none"/>
        <c:tickLblPos val="nextTo"/>
        <c:crossAx val="174086016"/>
        <c:crosses val="autoZero"/>
        <c:auto val="1"/>
        <c:lblAlgn val="ctr"/>
        <c:lblOffset val="100"/>
        <c:noMultiLvlLbl val="0"/>
      </c:catAx>
      <c:valAx>
        <c:axId val="174086016"/>
        <c:scaling>
          <c:orientation val="minMax"/>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7408448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Riket</a:t>
            </a:r>
          </a:p>
        </c:rich>
      </c:tx>
      <c:layout/>
      <c:overlay val="1"/>
    </c:title>
    <c:autoTitleDeleted val="0"/>
    <c:plotArea>
      <c:layout/>
      <c:barChart>
        <c:barDir val="col"/>
        <c:grouping val="clustered"/>
        <c:varyColors val="0"/>
        <c:ser>
          <c:idx val="0"/>
          <c:order val="0"/>
          <c:tx>
            <c:strRef>
              <c:f>'5'!$AB$165</c:f>
              <c:strCache>
                <c:ptCount val="1"/>
                <c:pt idx="0">
                  <c:v>Genomsnitt alla branscher</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'5'!$AE$165:$AN$165</c:f>
              <c:numCache>
                <c:formatCode>#,##0</c:formatCode>
                <c:ptCount val="10"/>
                <c:pt idx="0">
                  <c:v>15.803278812049506</c:v>
                </c:pt>
                <c:pt idx="1">
                  <c:v>15.156867762289325</c:v>
                </c:pt>
                <c:pt idx="2">
                  <c:v>16.253969400476016</c:v>
                </c:pt>
                <c:pt idx="3">
                  <c:v>14.906887998094591</c:v>
                </c:pt>
                <c:pt idx="4">
                  <c:v>14.030319087951087</c:v>
                </c:pt>
                <c:pt idx="5">
                  <c:v>13.466089613587171</c:v>
                </c:pt>
                <c:pt idx="6">
                  <c:v>13.090388428745806</c:v>
                </c:pt>
                <c:pt idx="7">
                  <c:v>12.877879794970289</c:v>
                </c:pt>
                <c:pt idx="8">
                  <c:v>12.725146218485458</c:v>
                </c:pt>
                <c:pt idx="9">
                  <c:v>12.625845332273817</c:v>
                </c:pt>
              </c:numCache>
            </c:numRef>
          </c:val>
          <c:extLst>
            <c:ext xmlns:c16="http://schemas.microsoft.com/office/drawing/2014/chart" uri="{C3380CC4-5D6E-409C-BE32-E72D297353CC}">
              <c16:uniqueId val="{00000000-9A29-46B6-8C5A-9BEFBC052CD0}"/>
            </c:ext>
          </c:extLst>
        </c:ser>
        <c:ser>
          <c:idx val="1"/>
          <c:order val="1"/>
          <c:tx>
            <c:strRef>
              <c:f>'5'!$AB$166</c:f>
              <c:strCache>
                <c:ptCount val="1"/>
                <c:pt idx="0">
                  <c:v>Marknadsproduktion, varor (SNI A01-F43)</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'5'!$AE$166:$AN$166</c:f>
              <c:numCache>
                <c:formatCode>#,##0</c:formatCode>
                <c:ptCount val="10"/>
                <c:pt idx="0">
                  <c:v>36.096265548217417</c:v>
                </c:pt>
                <c:pt idx="1">
                  <c:v>34.669963744443805</c:v>
                </c:pt>
                <c:pt idx="2">
                  <c:v>40.309153672413011</c:v>
                </c:pt>
                <c:pt idx="3">
                  <c:v>36.27685146016718</c:v>
                </c:pt>
                <c:pt idx="4">
                  <c:v>34.531909345647854</c:v>
                </c:pt>
                <c:pt idx="5">
                  <c:v>33.631364747690384</c:v>
                </c:pt>
                <c:pt idx="6">
                  <c:v>32.685012936921247</c:v>
                </c:pt>
                <c:pt idx="7">
                  <c:v>33.041234100595005</c:v>
                </c:pt>
                <c:pt idx="8">
                  <c:v>33.398136956328123</c:v>
                </c:pt>
                <c:pt idx="9">
                  <c:v>32.722335005391166</c:v>
                </c:pt>
              </c:numCache>
            </c:numRef>
          </c:val>
          <c:extLst>
            <c:ext xmlns:c16="http://schemas.microsoft.com/office/drawing/2014/chart" uri="{C3380CC4-5D6E-409C-BE32-E72D297353CC}">
              <c16:uniqueId val="{00000001-9A29-46B6-8C5A-9BEFBC052CD0}"/>
            </c:ext>
          </c:extLst>
        </c:ser>
        <c:ser>
          <c:idx val="2"/>
          <c:order val="2"/>
          <c:tx>
            <c:strRef>
              <c:f>'5'!$AB$167</c:f>
              <c:strCache>
                <c:ptCount val="1"/>
                <c:pt idx="0">
                  <c:v>Marknadsproduktion, tjänster (SNI G45-T98)</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'5'!$AE$167:$AN$167</c:f>
              <c:numCache>
                <c:formatCode>#,##0</c:formatCode>
                <c:ptCount val="10"/>
                <c:pt idx="0">
                  <c:v>9.5225122278410215</c:v>
                </c:pt>
                <c:pt idx="1">
                  <c:v>9.2788141336188801</c:v>
                </c:pt>
                <c:pt idx="2">
                  <c:v>8.9756152389410175</c:v>
                </c:pt>
                <c:pt idx="3">
                  <c:v>8.3659247138421975</c:v>
                </c:pt>
                <c:pt idx="4">
                  <c:v>7.7403266880518453</c:v>
                </c:pt>
                <c:pt idx="5">
                  <c:v>7.342679871083976</c:v>
                </c:pt>
                <c:pt idx="6">
                  <c:v>7.2713948274011591</c:v>
                </c:pt>
                <c:pt idx="7">
                  <c:v>7.0756629256067933</c:v>
                </c:pt>
                <c:pt idx="8">
                  <c:v>7.1404835170914147</c:v>
                </c:pt>
                <c:pt idx="9">
                  <c:v>7.384421403781781</c:v>
                </c:pt>
              </c:numCache>
            </c:numRef>
          </c:val>
          <c:extLst>
            <c:ext xmlns:c16="http://schemas.microsoft.com/office/drawing/2014/chart" uri="{C3380CC4-5D6E-409C-BE32-E72D297353CC}">
              <c16:uniqueId val="{00000002-9A29-46B6-8C5A-9BEFBC052CD0}"/>
            </c:ext>
          </c:extLst>
        </c:ser>
        <c:ser>
          <c:idx val="3"/>
          <c:order val="3"/>
          <c:tx>
            <c:strRef>
              <c:f>'5'!$AB$168</c:f>
              <c:strCache>
                <c:ptCount val="1"/>
                <c:pt idx="0">
                  <c:v>Offentl. myndigh. samt hushållens icke-vinstdrivande org.</c:v>
                </c:pt>
              </c:strCache>
            </c:strRef>
          </c:tx>
          <c:invertIfNegative val="0"/>
          <c:cat>
            <c:strRef>
              <c:f>'5'!$AE$7:$AN$7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'5'!$AE$168:$AN$168</c:f>
              <c:numCache>
                <c:formatCode>#,##0</c:formatCode>
                <c:ptCount val="10"/>
                <c:pt idx="0">
                  <c:v>0.61652261623092386</c:v>
                </c:pt>
                <c:pt idx="1">
                  <c:v>0.67463875351036406</c:v>
                </c:pt>
                <c:pt idx="2">
                  <c:v>0.64095185933162457</c:v>
                </c:pt>
                <c:pt idx="3">
                  <c:v>0.60409557018724647</c:v>
                </c:pt>
                <c:pt idx="4">
                  <c:v>0.59368199985597581</c:v>
                </c:pt>
                <c:pt idx="5">
                  <c:v>0.52980132818457792</c:v>
                </c:pt>
                <c:pt idx="6">
                  <c:v>0.50869587237501235</c:v>
                </c:pt>
                <c:pt idx="7">
                  <c:v>0.51176432080652912</c:v>
                </c:pt>
                <c:pt idx="8">
                  <c:v>0.4832768556165688</c:v>
                </c:pt>
                <c:pt idx="9">
                  <c:v>0.46480224791581232</c:v>
                </c:pt>
              </c:numCache>
            </c:numRef>
          </c:val>
          <c:extLst>
            <c:ext xmlns:c16="http://schemas.microsoft.com/office/drawing/2014/chart" uri="{C3380CC4-5D6E-409C-BE32-E72D297353CC}">
              <c16:uniqueId val="{00000003-9A29-46B6-8C5A-9BEFBC052CD0}"/>
            </c:ext>
          </c:extLst>
        </c:ser>
        <c:dLbls>
          <c:showLegendKey val="0"/>
          <c:showVal val="0"/>
          <c:showCatName val="0"/>
          <c:showSerName val="0"/>
          <c:showPercent val="0"/>
          <c:showBubbleSize val="0"/>
        </c:dLbls>
        <c:gapWidth val="150"/>
        <c:axId val="174121344"/>
        <c:axId val="174122880"/>
      </c:barChart>
      <c:catAx>
        <c:axId val="174121344"/>
        <c:scaling>
          <c:orientation val="minMax"/>
        </c:scaling>
        <c:delete val="0"/>
        <c:axPos val="b"/>
        <c:numFmt formatCode="General" sourceLinked="0"/>
        <c:majorTickMark val="out"/>
        <c:minorTickMark val="none"/>
        <c:tickLblPos val="nextTo"/>
        <c:crossAx val="174122880"/>
        <c:crosses val="autoZero"/>
        <c:auto val="1"/>
        <c:lblAlgn val="ctr"/>
        <c:lblOffset val="100"/>
        <c:noMultiLvlLbl val="0"/>
      </c:catAx>
      <c:valAx>
        <c:axId val="174122880"/>
        <c:scaling>
          <c:orientation val="minMax"/>
          <c:max val="60"/>
        </c:scaling>
        <c:delete val="0"/>
        <c:axPos val="l"/>
        <c:majorGridlines/>
        <c:title>
          <c:tx>
            <c:rich>
              <a:bodyPr rot="-5400000" vert="horz"/>
              <a:lstStyle/>
              <a:p>
                <a:pPr>
                  <a:defRPr b="0"/>
                </a:pPr>
                <a:r>
                  <a:rPr lang="en-US" b="0"/>
                  <a:t>Ton per sysselsatt</a:t>
                </a:r>
              </a:p>
            </c:rich>
          </c:tx>
          <c:layout/>
          <c:overlay val="0"/>
        </c:title>
        <c:numFmt formatCode="#,##0" sourceLinked="0"/>
        <c:majorTickMark val="out"/>
        <c:minorTickMark val="none"/>
        <c:tickLblPos val="nextTo"/>
        <c:crossAx val="17412134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990507436570429"/>
          <c:y val="2.7968471904398679E-2"/>
          <c:w val="0.67137970253718282"/>
          <c:h val="0.88056463399977514"/>
        </c:manualLayout>
      </c:layout>
      <c:barChart>
        <c:barDir val="bar"/>
        <c:grouping val="clustered"/>
        <c:varyColors val="0"/>
        <c:ser>
          <c:idx val="1"/>
          <c:order val="0"/>
          <c:tx>
            <c:strRef>
              <c:f>'6'!$C$9</c:f>
              <c:strCache>
                <c:ptCount val="1"/>
                <c:pt idx="0">
                  <c:v>2008</c:v>
                </c:pt>
              </c:strCache>
            </c:strRef>
          </c:tx>
          <c:invertIfNegative val="0"/>
          <c:cat>
            <c:strRef>
              <c:f>'6'!$B$10:$B$31</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'6'!$C$10:$C$31</c:f>
              <c:numCache>
                <c:formatCode>0</c:formatCode>
                <c:ptCount val="22"/>
                <c:pt idx="0">
                  <c:v>10.85035341084348</c:v>
                </c:pt>
                <c:pt idx="1">
                  <c:v>13.617747075227211</c:v>
                </c:pt>
                <c:pt idx="2">
                  <c:v>44.040401748437013</c:v>
                </c:pt>
                <c:pt idx="3">
                  <c:v>18.607419534715852</c:v>
                </c:pt>
                <c:pt idx="4">
                  <c:v>16.54359453523999</c:v>
                </c:pt>
                <c:pt idx="5">
                  <c:v>16.785147218869742</c:v>
                </c:pt>
                <c:pt idx="6">
                  <c:v>27.850662875091565</c:v>
                </c:pt>
                <c:pt idx="7">
                  <c:v>183.62539346697642</c:v>
                </c:pt>
                <c:pt idx="8">
                  <c:v>17.996164513308955</c:v>
                </c:pt>
                <c:pt idx="9">
                  <c:v>19.260063145989839</c:v>
                </c:pt>
                <c:pt idx="10">
                  <c:v>20.249326338883957</c:v>
                </c:pt>
                <c:pt idx="11">
                  <c:v>27.776033753654858</c:v>
                </c:pt>
                <c:pt idx="12">
                  <c:v>20.34979050638163</c:v>
                </c:pt>
                <c:pt idx="13">
                  <c:v>21.354139971515828</c:v>
                </c:pt>
                <c:pt idx="14">
                  <c:v>30.597503336961331</c:v>
                </c:pt>
                <c:pt idx="15">
                  <c:v>23.366297354536641</c:v>
                </c:pt>
                <c:pt idx="16">
                  <c:v>21.017559649153114</c:v>
                </c:pt>
                <c:pt idx="17">
                  <c:v>25.146699398704808</c:v>
                </c:pt>
                <c:pt idx="18">
                  <c:v>19.616395970515367</c:v>
                </c:pt>
                <c:pt idx="19">
                  <c:v>21.488960118136657</c:v>
                </c:pt>
                <c:pt idx="20">
                  <c:v>62.822536435557353</c:v>
                </c:pt>
                <c:pt idx="21">
                  <c:v>21.27120104537202</c:v>
                </c:pt>
              </c:numCache>
            </c:numRef>
          </c:val>
          <c:extLst>
            <c:ext xmlns:c16="http://schemas.microsoft.com/office/drawing/2014/chart" uri="{C3380CC4-5D6E-409C-BE32-E72D297353CC}">
              <c16:uniqueId val="{00000000-BBDA-4A5B-81C0-18E9BB5085A5}"/>
            </c:ext>
          </c:extLst>
        </c:ser>
        <c:ser>
          <c:idx val="0"/>
          <c:order val="1"/>
          <c:tx>
            <c:strRef>
              <c:f>'6'!$D$9</c:f>
              <c:strCache>
                <c:ptCount val="1"/>
                <c:pt idx="0">
                  <c:v>2016</c:v>
                </c:pt>
              </c:strCache>
            </c:strRef>
          </c:tx>
          <c:invertIfNegative val="0"/>
          <c:cat>
            <c:strRef>
              <c:f>'6'!$B$10:$B$31</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'6'!$D$10:$D$31</c:f>
              <c:numCache>
                <c:formatCode>#,##0</c:formatCode>
                <c:ptCount val="22"/>
                <c:pt idx="0">
                  <c:v>7.1579673839317239</c:v>
                </c:pt>
                <c:pt idx="1">
                  <c:v>10.173356634594958</c:v>
                </c:pt>
                <c:pt idx="2">
                  <c:v>27.530441472925883</c:v>
                </c:pt>
                <c:pt idx="3">
                  <c:v>11.753012850019015</c:v>
                </c:pt>
                <c:pt idx="4">
                  <c:v>11.361766608948757</c:v>
                </c:pt>
                <c:pt idx="5">
                  <c:v>10.790468789550003</c:v>
                </c:pt>
                <c:pt idx="6">
                  <c:v>20.808038406068658</c:v>
                </c:pt>
                <c:pt idx="7">
                  <c:v>144.83233169462554</c:v>
                </c:pt>
                <c:pt idx="8">
                  <c:v>12.079882489035455</c:v>
                </c:pt>
                <c:pt idx="9">
                  <c:v>13.056699920154154</c:v>
                </c:pt>
                <c:pt idx="10">
                  <c:v>12.679489137152709</c:v>
                </c:pt>
                <c:pt idx="11">
                  <c:v>18.917843542899018</c:v>
                </c:pt>
                <c:pt idx="12">
                  <c:v>13.409678378670986</c:v>
                </c:pt>
                <c:pt idx="13">
                  <c:v>15.18812424987739</c:v>
                </c:pt>
                <c:pt idx="14">
                  <c:v>14.199697645991602</c:v>
                </c:pt>
                <c:pt idx="15">
                  <c:v>16.570009781865092</c:v>
                </c:pt>
                <c:pt idx="16">
                  <c:v>13.585769632022478</c:v>
                </c:pt>
                <c:pt idx="17">
                  <c:v>16.183194299291173</c:v>
                </c:pt>
                <c:pt idx="18">
                  <c:v>13.873452444867478</c:v>
                </c:pt>
                <c:pt idx="19">
                  <c:v>14.587636708058835</c:v>
                </c:pt>
                <c:pt idx="20">
                  <c:v>55.228568628978138</c:v>
                </c:pt>
                <c:pt idx="21">
                  <c:v>14.207894443620431</c:v>
                </c:pt>
              </c:numCache>
            </c:numRef>
          </c:val>
          <c:extLst>
            <c:ext xmlns:c16="http://schemas.microsoft.com/office/drawing/2014/chart" uri="{C3380CC4-5D6E-409C-BE32-E72D297353CC}">
              <c16:uniqueId val="{00000001-BBDA-4A5B-81C0-18E9BB5085A5}"/>
            </c:ext>
          </c:extLst>
        </c:ser>
        <c:ser>
          <c:idx val="2"/>
          <c:order val="2"/>
          <c:tx>
            <c:strRef>
              <c:f>'6'!$E$9</c:f>
              <c:strCache>
                <c:ptCount val="1"/>
                <c:pt idx="0">
                  <c:v>2017*</c:v>
                </c:pt>
              </c:strCache>
            </c:strRef>
          </c:tx>
          <c:invertIfNegative val="0"/>
          <c:cat>
            <c:strRef>
              <c:f>'6'!$B$10:$B$31</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'6'!$E$10:$E$31</c:f>
              <c:numCache>
                <c:formatCode>0</c:formatCode>
                <c:ptCount val="22"/>
                <c:pt idx="0">
                  <c:v>7.1500813526514042</c:v>
                </c:pt>
                <c:pt idx="1">
                  <c:v>9.1970943324531049</c:v>
                </c:pt>
                <c:pt idx="2">
                  <c:v>26.046302579801505</c:v>
                </c:pt>
                <c:pt idx="3">
                  <c:v>11.201407973594364</c:v>
                </c:pt>
                <c:pt idx="4">
                  <c:v>10.786282626511989</c:v>
                </c:pt>
                <c:pt idx="5">
                  <c:v>10.206618317001711</c:v>
                </c:pt>
                <c:pt idx="6">
                  <c:v>20.4304260257158</c:v>
                </c:pt>
                <c:pt idx="7">
                  <c:v>141.27769140072829</c:v>
                </c:pt>
                <c:pt idx="8">
                  <c:v>11.637172987502446</c:v>
                </c:pt>
                <c:pt idx="9">
                  <c:v>11.892991382823425</c:v>
                </c:pt>
                <c:pt idx="10">
                  <c:v>12.150156364012531</c:v>
                </c:pt>
                <c:pt idx="11">
                  <c:v>18.699072504791268</c:v>
                </c:pt>
                <c:pt idx="12">
                  <c:v>13.096359988569507</c:v>
                </c:pt>
                <c:pt idx="13">
                  <c:v>14.306713166676172</c:v>
                </c:pt>
                <c:pt idx="14">
                  <c:v>13.769492841479238</c:v>
                </c:pt>
                <c:pt idx="15">
                  <c:v>16.39054593017395</c:v>
                </c:pt>
                <c:pt idx="16">
                  <c:v>13.110922506486542</c:v>
                </c:pt>
                <c:pt idx="17">
                  <c:v>15.943979332934866</c:v>
                </c:pt>
                <c:pt idx="18">
                  <c:v>12.683007930413931</c:v>
                </c:pt>
                <c:pt idx="19">
                  <c:v>14.273617022283501</c:v>
                </c:pt>
                <c:pt idx="20">
                  <c:v>52.375818032592399</c:v>
                </c:pt>
                <c:pt idx="21" formatCode="#,##0">
                  <c:v>13.818346009479667</c:v>
                </c:pt>
              </c:numCache>
            </c:numRef>
          </c:val>
          <c:extLst>
            <c:ext xmlns:c16="http://schemas.microsoft.com/office/drawing/2014/chart" uri="{C3380CC4-5D6E-409C-BE32-E72D297353CC}">
              <c16:uniqueId val="{00000000-7565-44A3-A6FD-5B9E5391AE0C}"/>
            </c:ext>
          </c:extLst>
        </c:ser>
        <c:dLbls>
          <c:showLegendKey val="0"/>
          <c:showVal val="0"/>
          <c:showCatName val="0"/>
          <c:showSerName val="0"/>
          <c:showPercent val="0"/>
          <c:showBubbleSize val="0"/>
        </c:dLbls>
        <c:gapWidth val="150"/>
        <c:axId val="174510464"/>
        <c:axId val="174512000"/>
      </c:barChart>
      <c:catAx>
        <c:axId val="174510464"/>
        <c:scaling>
          <c:orientation val="minMax"/>
        </c:scaling>
        <c:delete val="0"/>
        <c:axPos val="l"/>
        <c:numFmt formatCode="General" sourceLinked="0"/>
        <c:majorTickMark val="out"/>
        <c:minorTickMark val="none"/>
        <c:tickLblPos val="nextTo"/>
        <c:crossAx val="174512000"/>
        <c:crosses val="autoZero"/>
        <c:auto val="1"/>
        <c:lblAlgn val="ctr"/>
        <c:lblOffset val="100"/>
        <c:noMultiLvlLbl val="0"/>
      </c:catAx>
      <c:valAx>
        <c:axId val="174512000"/>
        <c:scaling>
          <c:orientation val="minMax"/>
        </c:scaling>
        <c:delete val="0"/>
        <c:axPos val="b"/>
        <c:majorGridlines/>
        <c:title>
          <c:tx>
            <c:rich>
              <a:bodyPr/>
              <a:lstStyle/>
              <a:p>
                <a:pPr>
                  <a:defRPr b="0"/>
                </a:pPr>
                <a:r>
                  <a:rPr lang="en-US" b="0"/>
                  <a:t>Ton koldioxidekvivalenter per miljoner kr</a:t>
                </a:r>
              </a:p>
            </c:rich>
          </c:tx>
          <c:layout/>
          <c:overlay val="0"/>
        </c:title>
        <c:numFmt formatCode="#,##0" sourceLinked="0"/>
        <c:majorTickMark val="out"/>
        <c:minorTickMark val="none"/>
        <c:tickLblPos val="nextTo"/>
        <c:crossAx val="174510464"/>
        <c:crosses val="autoZero"/>
        <c:crossBetween val="between"/>
      </c:valAx>
    </c:plotArea>
    <c:legend>
      <c:legendPos val="r"/>
      <c:layout>
        <c:manualLayout>
          <c:xMode val="edge"/>
          <c:yMode val="edge"/>
          <c:x val="0.58336811023622048"/>
          <c:y val="0.1399825021872266"/>
          <c:w val="0.1175793765745837"/>
          <c:h val="0.12858499130713408"/>
        </c:manualLayou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990507436570429"/>
          <c:y val="2.7968471904398679E-2"/>
          <c:w val="0.67137970253718282"/>
          <c:h val="0.91174235371608292"/>
        </c:manualLayout>
      </c:layout>
      <c:barChart>
        <c:barDir val="bar"/>
        <c:grouping val="clustered"/>
        <c:varyColors val="0"/>
        <c:ser>
          <c:idx val="0"/>
          <c:order val="0"/>
          <c:tx>
            <c:strRef>
              <c:f>'7'!$M$7</c:f>
              <c:strCache>
                <c:ptCount val="1"/>
                <c:pt idx="0">
                  <c:v>Andel utsläpp av växthusgaser</c:v>
                </c:pt>
              </c:strCache>
            </c:strRef>
          </c:tx>
          <c:invertIfNegative val="0"/>
          <c:cat>
            <c:strRef>
              <c:f>'7'!$L$9:$L$29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'7'!$M$9:$M$29</c:f>
              <c:numCache>
                <c:formatCode>0%</c:formatCode>
                <c:ptCount val="21"/>
                <c:pt idx="0">
                  <c:v>0.16268031895160315</c:v>
                </c:pt>
                <c:pt idx="1">
                  <c:v>2.2714702249641647E-2</c:v>
                </c:pt>
                <c:pt idx="2">
                  <c:v>4.0549422337246066E-2</c:v>
                </c:pt>
                <c:pt idx="3">
                  <c:v>3.1409030508757381E-2</c:v>
                </c:pt>
                <c:pt idx="4">
                  <c:v>2.491970770333099E-2</c:v>
                </c:pt>
                <c:pt idx="5">
                  <c:v>1.3589058405150869E-2</c:v>
                </c:pt>
                <c:pt idx="6">
                  <c:v>2.6998545104832645E-2</c:v>
                </c:pt>
                <c:pt idx="7">
                  <c:v>4.4132602740023993E-2</c:v>
                </c:pt>
                <c:pt idx="8">
                  <c:v>9.7904183040481412E-3</c:v>
                </c:pt>
                <c:pt idx="9">
                  <c:v>9.9835160957055608E-2</c:v>
                </c:pt>
                <c:pt idx="10">
                  <c:v>2.1825266028479416E-2</c:v>
                </c:pt>
                <c:pt idx="11">
                  <c:v>0.23214082171748332</c:v>
                </c:pt>
                <c:pt idx="12">
                  <c:v>2.0815694888051336E-2</c:v>
                </c:pt>
                <c:pt idx="13">
                  <c:v>2.6857916776439148E-2</c:v>
                </c:pt>
                <c:pt idx="14">
                  <c:v>2.2552390115886372E-2</c:v>
                </c:pt>
                <c:pt idx="15">
                  <c:v>2.7414418397705358E-2</c:v>
                </c:pt>
                <c:pt idx="16">
                  <c:v>2.1149249855116313E-2</c:v>
                </c:pt>
                <c:pt idx="17">
                  <c:v>2.4045782896018077E-2</c:v>
                </c:pt>
                <c:pt idx="18">
                  <c:v>9.4799983286089091E-3</c:v>
                </c:pt>
                <c:pt idx="19">
                  <c:v>2.2888762407031641E-2</c:v>
                </c:pt>
                <c:pt idx="20">
                  <c:v>9.4210731327489486E-2</c:v>
                </c:pt>
              </c:numCache>
            </c:numRef>
          </c:val>
          <c:extLst>
            <c:ext xmlns:c16="http://schemas.microsoft.com/office/drawing/2014/chart" uri="{C3380CC4-5D6E-409C-BE32-E72D297353CC}">
              <c16:uniqueId val="{00000000-A086-42DD-8E60-AAB8E50437C7}"/>
            </c:ext>
          </c:extLst>
        </c:ser>
        <c:ser>
          <c:idx val="1"/>
          <c:order val="1"/>
          <c:tx>
            <c:strRef>
              <c:f>'7'!$N$7</c:f>
              <c:strCache>
                <c:ptCount val="1"/>
                <c:pt idx="0">
                  <c:v>Andel av BNP*</c:v>
                </c:pt>
              </c:strCache>
            </c:strRef>
          </c:tx>
          <c:invertIfNegative val="0"/>
          <c:cat>
            <c:strRef>
              <c:f>'7'!$L$9:$L$29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'7'!$N$9:$N$29</c:f>
              <c:numCache>
                <c:formatCode>0%</c:formatCode>
                <c:ptCount val="21"/>
                <c:pt idx="0">
                  <c:v>0.31439823203860023</c:v>
                </c:pt>
                <c:pt idx="1">
                  <c:v>3.4128128280721308E-2</c:v>
                </c:pt>
                <c:pt idx="2">
                  <c:v>2.1512686747911531E-2</c:v>
                </c:pt>
                <c:pt idx="3">
                  <c:v>3.8746990772539638E-2</c:v>
                </c:pt>
                <c:pt idx="4">
                  <c:v>3.1924728418791425E-2</c:v>
                </c:pt>
                <c:pt idx="5">
                  <c:v>1.8397700898897165E-2</c:v>
                </c:pt>
                <c:pt idx="6">
                  <c:v>1.8260766444200958E-2</c:v>
                </c:pt>
                <c:pt idx="7">
                  <c:v>4.3166020686930488E-3</c:v>
                </c:pt>
                <c:pt idx="8">
                  <c:v>1.162545128857069E-2</c:v>
                </c:pt>
                <c:pt idx="9">
                  <c:v>0.11599746048829472</c:v>
                </c:pt>
                <c:pt idx="10">
                  <c:v>2.4821826871606806E-2</c:v>
                </c:pt>
                <c:pt idx="11">
                  <c:v>0.1715487330505393</c:v>
                </c:pt>
                <c:pt idx="12">
                  <c:v>2.1963238231226166E-2</c:v>
                </c:pt>
                <c:pt idx="13">
                  <c:v>2.5941107701460176E-2</c:v>
                </c:pt>
                <c:pt idx="14">
                  <c:v>2.2632404370283868E-2</c:v>
                </c:pt>
                <c:pt idx="15">
                  <c:v>2.3112220952369304E-2</c:v>
                </c:pt>
                <c:pt idx="16">
                  <c:v>2.2290395827932574E-2</c:v>
                </c:pt>
                <c:pt idx="17">
                  <c:v>2.0840026268702089E-2</c:v>
                </c:pt>
                <c:pt idx="18">
                  <c:v>1.0328614299757165E-2</c:v>
                </c:pt>
                <c:pt idx="19">
                  <c:v>2.2158702883463974E-2</c:v>
                </c:pt>
                <c:pt idx="20">
                  <c:v>2.485567829182676E-2</c:v>
                </c:pt>
              </c:numCache>
            </c:numRef>
          </c:val>
          <c:extLst>
            <c:ext xmlns:c16="http://schemas.microsoft.com/office/drawing/2014/chart" uri="{C3380CC4-5D6E-409C-BE32-E72D297353CC}">
              <c16:uniqueId val="{00000001-A086-42DD-8E60-AAB8E50437C7}"/>
            </c:ext>
          </c:extLst>
        </c:ser>
        <c:ser>
          <c:idx val="2"/>
          <c:order val="2"/>
          <c:tx>
            <c:strRef>
              <c:f>'7'!$O$7</c:f>
              <c:strCache>
                <c:ptCount val="1"/>
                <c:pt idx="0">
                  <c:v>Andel sysselsatta*</c:v>
                </c:pt>
              </c:strCache>
            </c:strRef>
          </c:tx>
          <c:invertIfNegative val="0"/>
          <c:cat>
            <c:strRef>
              <c:f>'7'!$L$9:$L$29</c:f>
              <c:strCache>
                <c:ptCount val="21"/>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strCache>
            </c:strRef>
          </c:cat>
          <c:val>
            <c:numRef>
              <c:f>'7'!$O$9:$O$29</c:f>
              <c:numCache>
                <c:formatCode>0%</c:formatCode>
                <c:ptCount val="21"/>
                <c:pt idx="0">
                  <c:v>0.26162871909484564</c:v>
                </c:pt>
                <c:pt idx="1">
                  <c:v>3.4661664637918303E-2</c:v>
                </c:pt>
                <c:pt idx="2">
                  <c:v>2.3746333286771896E-2</c:v>
                </c:pt>
                <c:pt idx="3">
                  <c:v>4.3182407758465866E-2</c:v>
                </c:pt>
                <c:pt idx="4">
                  <c:v>3.6936523456987204E-2</c:v>
                </c:pt>
                <c:pt idx="5">
                  <c:v>2.005467643126534E-2</c:v>
                </c:pt>
                <c:pt idx="6">
                  <c:v>2.1371699958094705E-2</c:v>
                </c:pt>
                <c:pt idx="7">
                  <c:v>6.1061999880270591E-3</c:v>
                </c:pt>
                <c:pt idx="8">
                  <c:v>1.4247799972063139E-2</c:v>
                </c:pt>
                <c:pt idx="9">
                  <c:v>0.12358070760082213</c:v>
                </c:pt>
                <c:pt idx="10">
                  <c:v>2.9114201903697644E-2</c:v>
                </c:pt>
                <c:pt idx="11">
                  <c:v>0.17209107417237043</c:v>
                </c:pt>
                <c:pt idx="12">
                  <c:v>2.412547642328338E-2</c:v>
                </c:pt>
                <c:pt idx="13">
                  <c:v>2.8435735238361303E-2</c:v>
                </c:pt>
                <c:pt idx="14">
                  <c:v>2.4364935246343263E-2</c:v>
                </c:pt>
                <c:pt idx="15">
                  <c:v>2.5602139165486003E-2</c:v>
                </c:pt>
                <c:pt idx="16">
                  <c:v>2.5242950930896173E-2</c:v>
                </c:pt>
                <c:pt idx="17">
                  <c:v>2.3027956817592243E-2</c:v>
                </c:pt>
                <c:pt idx="18">
                  <c:v>1.2072715662602517E-2</c:v>
                </c:pt>
                <c:pt idx="19">
                  <c:v>2.5921417596232513E-2</c:v>
                </c:pt>
                <c:pt idx="20">
                  <c:v>2.4364935246343263E-2</c:v>
                </c:pt>
              </c:numCache>
            </c:numRef>
          </c:val>
          <c:extLst>
            <c:ext xmlns:c16="http://schemas.microsoft.com/office/drawing/2014/chart" uri="{C3380CC4-5D6E-409C-BE32-E72D297353CC}">
              <c16:uniqueId val="{00000002-A086-42DD-8E60-AAB8E50437C7}"/>
            </c:ext>
          </c:extLst>
        </c:ser>
        <c:dLbls>
          <c:showLegendKey val="0"/>
          <c:showVal val="0"/>
          <c:showCatName val="0"/>
          <c:showSerName val="0"/>
          <c:showPercent val="0"/>
          <c:showBubbleSize val="0"/>
        </c:dLbls>
        <c:gapWidth val="150"/>
        <c:axId val="174768512"/>
        <c:axId val="174770048"/>
      </c:barChart>
      <c:catAx>
        <c:axId val="174768512"/>
        <c:scaling>
          <c:orientation val="minMax"/>
        </c:scaling>
        <c:delete val="0"/>
        <c:axPos val="l"/>
        <c:numFmt formatCode="General" sourceLinked="0"/>
        <c:majorTickMark val="out"/>
        <c:minorTickMark val="none"/>
        <c:tickLblPos val="nextTo"/>
        <c:crossAx val="174770048"/>
        <c:crosses val="autoZero"/>
        <c:auto val="1"/>
        <c:lblAlgn val="ctr"/>
        <c:lblOffset val="100"/>
        <c:noMultiLvlLbl val="0"/>
      </c:catAx>
      <c:valAx>
        <c:axId val="174770048"/>
        <c:scaling>
          <c:orientation val="minMax"/>
        </c:scaling>
        <c:delete val="0"/>
        <c:axPos val="b"/>
        <c:majorGridlines/>
        <c:numFmt formatCode="0%" sourceLinked="0"/>
        <c:majorTickMark val="out"/>
        <c:minorTickMark val="none"/>
        <c:tickLblPos val="nextTo"/>
        <c:crossAx val="174768512"/>
        <c:crosses val="autoZero"/>
        <c:crossBetween val="between"/>
      </c:valAx>
    </c:plotArea>
    <c:legend>
      <c:legendPos val="r"/>
      <c:layout>
        <c:manualLayout>
          <c:xMode val="edge"/>
          <c:yMode val="edge"/>
          <c:x val="0.58028166618061627"/>
          <c:y val="0.10072612589515677"/>
          <c:w val="0.34333229868695048"/>
          <c:h val="0.32905196699442046"/>
        </c:manualLayout>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080" b="1" i="0" u="none" strike="noStrike" kern="1200" baseline="0">
                <a:solidFill>
                  <a:sysClr val="windowText" lastClr="000000"/>
                </a:solidFill>
                <a:latin typeface="+mn-lt"/>
                <a:ea typeface="+mn-ea"/>
                <a:cs typeface="+mn-cs"/>
              </a:defRPr>
            </a:pPr>
            <a:r>
              <a:rPr lang="en-US" sz="1080" b="1" i="0" u="none" strike="noStrike" kern="1200" baseline="0">
                <a:solidFill>
                  <a:sysClr val="windowText" lastClr="000000"/>
                </a:solidFill>
                <a:latin typeface="+mn-lt"/>
                <a:ea typeface="+mn-ea"/>
                <a:cs typeface="+mn-cs"/>
              </a:rPr>
              <a:t>Stockholm</a:t>
            </a:r>
          </a:p>
        </c:rich>
      </c:tx>
      <c:layout/>
      <c:overlay val="1"/>
    </c:title>
    <c:autoTitleDeleted val="0"/>
    <c:plotArea>
      <c:layout>
        <c:manualLayout>
          <c:layoutTarget val="inner"/>
          <c:xMode val="edge"/>
          <c:yMode val="edge"/>
          <c:x val="0.12737021966213954"/>
          <c:y val="0.11899929852596752"/>
          <c:w val="0.83981844551310281"/>
          <c:h val="0.58646210485652572"/>
        </c:manualLayout>
      </c:layout>
      <c:lineChart>
        <c:grouping val="standard"/>
        <c:varyColors val="0"/>
        <c:ser>
          <c:idx val="0"/>
          <c:order val="0"/>
          <c:tx>
            <c:strRef>
              <c:f>'8'!$H$8</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'8'!$AF$8:$AO$8</c:f>
              <c:numCache>
                <c:formatCode>#\ ##0.0</c:formatCode>
                <c:ptCount val="10"/>
                <c:pt idx="0">
                  <c:v>2.3686621033862671</c:v>
                </c:pt>
                <c:pt idx="1">
                  <c:v>2.365931296581973</c:v>
                </c:pt>
                <c:pt idx="2">
                  <c:v>2.3667647593146994</c:v>
                </c:pt>
                <c:pt idx="3">
                  <c:v>2.2762927703029527</c:v>
                </c:pt>
                <c:pt idx="4">
                  <c:v>2.1682153549626473</c:v>
                </c:pt>
                <c:pt idx="5">
                  <c:v>2.1144746973577431</c:v>
                </c:pt>
                <c:pt idx="6">
                  <c:v>2.031749768609568</c:v>
                </c:pt>
                <c:pt idx="7">
                  <c:v>1.9940717957775878</c:v>
                </c:pt>
                <c:pt idx="8">
                  <c:v>1.8550192877576941</c:v>
                </c:pt>
                <c:pt idx="9">
                  <c:v>1.7878019621378121</c:v>
                </c:pt>
              </c:numCache>
            </c:numRef>
          </c:val>
          <c:smooth val="0"/>
          <c:extLst>
            <c:ext xmlns:c16="http://schemas.microsoft.com/office/drawing/2014/chart" uri="{C3380CC4-5D6E-409C-BE32-E72D297353CC}">
              <c16:uniqueId val="{00000000-4008-4427-85AA-61D9120860D8}"/>
            </c:ext>
          </c:extLst>
        </c:ser>
        <c:ser>
          <c:idx val="1"/>
          <c:order val="1"/>
          <c:tx>
            <c:strRef>
              <c:f>'8'!$H$9</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'8'!$AF$9:$AO$9</c:f>
              <c:numCache>
                <c:formatCode>#\ ##0.0</c:formatCode>
                <c:ptCount val="10"/>
                <c:pt idx="0">
                  <c:v>1.9425934227706243</c:v>
                </c:pt>
                <c:pt idx="1">
                  <c:v>1.9730816573354275</c:v>
                </c:pt>
                <c:pt idx="2">
                  <c:v>1.9234951018097732</c:v>
                </c:pt>
                <c:pt idx="3">
                  <c:v>1.8552227477413665</c:v>
                </c:pt>
                <c:pt idx="4">
                  <c:v>1.7890000982098353</c:v>
                </c:pt>
                <c:pt idx="5">
                  <c:v>1.7697219194075242</c:v>
                </c:pt>
                <c:pt idx="6">
                  <c:v>1.7307382736597372</c:v>
                </c:pt>
                <c:pt idx="7">
                  <c:v>1.716677436871582</c:v>
                </c:pt>
                <c:pt idx="8">
                  <c:v>1.634734791823347</c:v>
                </c:pt>
                <c:pt idx="9">
                  <c:v>1.5802042162024976</c:v>
                </c:pt>
              </c:numCache>
            </c:numRef>
          </c:val>
          <c:smooth val="0"/>
          <c:extLst>
            <c:ext xmlns:c16="http://schemas.microsoft.com/office/drawing/2014/chart" uri="{C3380CC4-5D6E-409C-BE32-E72D297353CC}">
              <c16:uniqueId val="{00000001-4008-4427-85AA-61D9120860D8}"/>
            </c:ext>
          </c:extLst>
        </c:ser>
        <c:ser>
          <c:idx val="2"/>
          <c:order val="2"/>
          <c:tx>
            <c:strRef>
              <c:f>'8'!$H$10</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'8'!$AF$10:$AO$10</c:f>
              <c:numCache>
                <c:formatCode>#\ ##0.0</c:formatCode>
                <c:ptCount val="10"/>
                <c:pt idx="0">
                  <c:v>2.8229882881534598</c:v>
                </c:pt>
                <c:pt idx="1">
                  <c:v>2.7894708274694326</c:v>
                </c:pt>
                <c:pt idx="2">
                  <c:v>2.8522979115740843</c:v>
                </c:pt>
                <c:pt idx="3">
                  <c:v>2.7046272000442166</c:v>
                </c:pt>
                <c:pt idx="4">
                  <c:v>2.5539302457933837</c:v>
                </c:pt>
                <c:pt idx="5">
                  <c:v>2.4628775298908812</c:v>
                </c:pt>
                <c:pt idx="6">
                  <c:v>2.3468782929892362</c:v>
                </c:pt>
                <c:pt idx="7">
                  <c:v>2.2834779943889068</c:v>
                </c:pt>
                <c:pt idx="8">
                  <c:v>2.0814161724667612</c:v>
                </c:pt>
                <c:pt idx="9">
                  <c:v>1.9933516511862688</c:v>
                </c:pt>
              </c:numCache>
            </c:numRef>
          </c:val>
          <c:smooth val="0"/>
          <c:extLst>
            <c:ext xmlns:c16="http://schemas.microsoft.com/office/drawing/2014/chart" uri="{C3380CC4-5D6E-409C-BE32-E72D297353CC}">
              <c16:uniqueId val="{00000002-4008-4427-85AA-61D9120860D8}"/>
            </c:ext>
          </c:extLst>
        </c:ser>
        <c:ser>
          <c:idx val="3"/>
          <c:order val="3"/>
          <c:tx>
            <c:strRef>
              <c:f>'8'!$H$11</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'8'!$AF$11:$AO$11</c:f>
              <c:numCache>
                <c:formatCode>#\ ##0.0</c:formatCode>
                <c:ptCount val="10"/>
                <c:pt idx="0">
                  <c:v>2.2961937027250423</c:v>
                </c:pt>
                <c:pt idx="1">
                  <c:v>2.2862639983668531</c:v>
                </c:pt>
                <c:pt idx="2">
                  <c:v>2.3217559274893964</c:v>
                </c:pt>
                <c:pt idx="3">
                  <c:v>2.2156644519882822</c:v>
                </c:pt>
                <c:pt idx="4">
                  <c:v>2.1190561506322809</c:v>
                </c:pt>
                <c:pt idx="5">
                  <c:v>2.0515960948998435</c:v>
                </c:pt>
                <c:pt idx="6">
                  <c:v>1.9462140212053083</c:v>
                </c:pt>
                <c:pt idx="7">
                  <c:v>1.9280612595296052</c:v>
                </c:pt>
                <c:pt idx="8">
                  <c:v>1.8109436544929467</c:v>
                </c:pt>
                <c:pt idx="9">
                  <c:v>1.7390357436770758</c:v>
                </c:pt>
              </c:numCache>
            </c:numRef>
          </c:val>
          <c:smooth val="0"/>
          <c:extLst>
            <c:ext xmlns:c16="http://schemas.microsoft.com/office/drawing/2014/chart" uri="{C3380CC4-5D6E-409C-BE32-E72D297353CC}">
              <c16:uniqueId val="{00000003-4008-4427-85AA-61D9120860D8}"/>
            </c:ext>
          </c:extLst>
        </c:ser>
        <c:dLbls>
          <c:showLegendKey val="0"/>
          <c:showVal val="0"/>
          <c:showCatName val="0"/>
          <c:showSerName val="0"/>
          <c:showPercent val="0"/>
          <c:showBubbleSize val="0"/>
        </c:dLbls>
        <c:smooth val="0"/>
        <c:axId val="174841216"/>
        <c:axId val="174843008"/>
      </c:lineChart>
      <c:catAx>
        <c:axId val="174841216"/>
        <c:scaling>
          <c:orientation val="minMax"/>
        </c:scaling>
        <c:delete val="0"/>
        <c:axPos val="b"/>
        <c:numFmt formatCode="General" sourceLinked="0"/>
        <c:majorTickMark val="out"/>
        <c:minorTickMark val="none"/>
        <c:tickLblPos val="nextTo"/>
        <c:crossAx val="174843008"/>
        <c:crosses val="autoZero"/>
        <c:auto val="1"/>
        <c:lblAlgn val="ctr"/>
        <c:lblOffset val="100"/>
        <c:noMultiLvlLbl val="0"/>
      </c:catAx>
      <c:valAx>
        <c:axId val="174843008"/>
        <c:scaling>
          <c:orientation val="minMax"/>
          <c:max val="4.5"/>
          <c:min val="0"/>
        </c:scaling>
        <c:delete val="0"/>
        <c:axPos val="l"/>
        <c:majorGridlines/>
        <c:title>
          <c:tx>
            <c:rich>
              <a:bodyPr rot="-5400000" vert="horz"/>
              <a:lstStyle/>
              <a:p>
                <a:pPr>
                  <a:defRPr b="0"/>
                </a:pPr>
                <a:r>
                  <a:rPr lang="en-US" b="0"/>
                  <a:t>Kilo</a:t>
                </a:r>
                <a:r>
                  <a:rPr lang="en-US" b="0" baseline="0"/>
                  <a:t> </a:t>
                </a:r>
                <a:r>
                  <a:rPr lang="en-US" b="0"/>
                  <a:t> per mil</a:t>
                </a:r>
              </a:p>
            </c:rich>
          </c:tx>
          <c:layout/>
          <c:overlay val="0"/>
        </c:title>
        <c:numFmt formatCode="#,##0.0" sourceLinked="0"/>
        <c:majorTickMark val="out"/>
        <c:minorTickMark val="none"/>
        <c:tickLblPos val="nextTo"/>
        <c:crossAx val="174841216"/>
        <c:crosses val="autoZero"/>
        <c:crossBetween val="between"/>
        <c:majorUnit val="0.5"/>
      </c:valAx>
    </c:plotArea>
    <c:legend>
      <c:legendPos val="b"/>
      <c:layout>
        <c:manualLayout>
          <c:xMode val="edge"/>
          <c:yMode val="edge"/>
          <c:x val="6.441872473028018E-2"/>
          <c:y val="0.78459963304632396"/>
          <c:w val="0.87859849984937188"/>
          <c:h val="0.1931121738322964"/>
        </c:manualLayout>
      </c:layout>
      <c:overlay val="0"/>
    </c:legend>
    <c:plotVisOnly val="1"/>
    <c:dispBlanksAs val="gap"/>
    <c:showDLblsOverMax val="0"/>
  </c:chart>
  <c:txPr>
    <a:bodyPr/>
    <a:lstStyle/>
    <a:p>
      <a:pPr>
        <a:defRPr sz="800"/>
      </a:pPr>
      <a:endParaRPr lang="sv-SE"/>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Östra mellansverige</a:t>
            </a:r>
          </a:p>
        </c:rich>
      </c:tx>
      <c:layout/>
      <c:overlay val="1"/>
    </c:title>
    <c:autoTitleDeleted val="0"/>
    <c:plotArea>
      <c:layout>
        <c:manualLayout>
          <c:layoutTarget val="inner"/>
          <c:xMode val="edge"/>
          <c:yMode val="edge"/>
          <c:x val="0.13873624713389382"/>
          <c:y val="9.696969696969697E-2"/>
          <c:w val="0.82815615316708435"/>
          <c:h val="0.54289401097590073"/>
        </c:manualLayout>
      </c:layout>
      <c:lineChart>
        <c:grouping val="standard"/>
        <c:varyColors val="0"/>
        <c:ser>
          <c:idx val="0"/>
          <c:order val="0"/>
          <c:tx>
            <c:strRef>
              <c:f>'8'!$H$14</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'8'!$AF$14:$AO$14</c:f>
              <c:numCache>
                <c:formatCode>#\ ##0.0</c:formatCode>
                <c:ptCount val="10"/>
                <c:pt idx="0">
                  <c:v>2.4271844665990496</c:v>
                </c:pt>
                <c:pt idx="1">
                  <c:v>2.4177809209515533</c:v>
                </c:pt>
                <c:pt idx="2">
                  <c:v>2.4116661627808873</c:v>
                </c:pt>
                <c:pt idx="3">
                  <c:v>2.3208856440892807</c:v>
                </c:pt>
                <c:pt idx="4">
                  <c:v>2.2131203862984501</c:v>
                </c:pt>
                <c:pt idx="5">
                  <c:v>2.1643974188612454</c:v>
                </c:pt>
                <c:pt idx="6">
                  <c:v>2.0816081293759403</c:v>
                </c:pt>
                <c:pt idx="7">
                  <c:v>2.0473964407614389</c:v>
                </c:pt>
                <c:pt idx="8">
                  <c:v>1.9008712997261741</c:v>
                </c:pt>
                <c:pt idx="9">
                  <c:v>1.8233741000194479</c:v>
                </c:pt>
              </c:numCache>
            </c:numRef>
          </c:val>
          <c:smooth val="0"/>
          <c:extLst>
            <c:ext xmlns:c16="http://schemas.microsoft.com/office/drawing/2014/chart" uri="{C3380CC4-5D6E-409C-BE32-E72D297353CC}">
              <c16:uniqueId val="{00000000-8A4F-4F5F-B836-2FB8E6F2F27D}"/>
            </c:ext>
          </c:extLst>
        </c:ser>
        <c:ser>
          <c:idx val="1"/>
          <c:order val="1"/>
          <c:tx>
            <c:strRef>
              <c:f>'8'!$H$15</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'8'!$AF$15:$AO$15</c:f>
              <c:numCache>
                <c:formatCode>#\ ##0.0</c:formatCode>
                <c:ptCount val="10"/>
                <c:pt idx="0">
                  <c:v>1.9520428556666944</c:v>
                </c:pt>
                <c:pt idx="1">
                  <c:v>1.9777037462235287</c:v>
                </c:pt>
                <c:pt idx="2">
                  <c:v>1.9330714115602365</c:v>
                </c:pt>
                <c:pt idx="3">
                  <c:v>1.8636677334524228</c:v>
                </c:pt>
                <c:pt idx="4">
                  <c:v>1.7936179085160597</c:v>
                </c:pt>
                <c:pt idx="5">
                  <c:v>1.7715676052315414</c:v>
                </c:pt>
                <c:pt idx="6">
                  <c:v>1.7295158529430055</c:v>
                </c:pt>
                <c:pt idx="7">
                  <c:v>1.7206035541574112</c:v>
                </c:pt>
                <c:pt idx="8">
                  <c:v>1.6339346685781071</c:v>
                </c:pt>
                <c:pt idx="9">
                  <c:v>1.5761152832602943</c:v>
                </c:pt>
              </c:numCache>
            </c:numRef>
          </c:val>
          <c:smooth val="0"/>
          <c:extLst>
            <c:ext xmlns:c16="http://schemas.microsoft.com/office/drawing/2014/chart" uri="{C3380CC4-5D6E-409C-BE32-E72D297353CC}">
              <c16:uniqueId val="{00000001-8A4F-4F5F-B836-2FB8E6F2F27D}"/>
            </c:ext>
          </c:extLst>
        </c:ser>
        <c:ser>
          <c:idx val="2"/>
          <c:order val="2"/>
          <c:tx>
            <c:strRef>
              <c:f>'8'!$H$16</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'8'!$AF$16:$AO$16</c:f>
              <c:numCache>
                <c:formatCode>#\ ##0.0</c:formatCode>
                <c:ptCount val="10"/>
                <c:pt idx="0">
                  <c:v>3.4849339957810015</c:v>
                </c:pt>
                <c:pt idx="1">
                  <c:v>3.4374444721481567</c:v>
                </c:pt>
                <c:pt idx="2">
                  <c:v>3.5093011580180429</c:v>
                </c:pt>
                <c:pt idx="3">
                  <c:v>3.3062703467936703</c:v>
                </c:pt>
                <c:pt idx="4">
                  <c:v>3.1239132060264576</c:v>
                </c:pt>
                <c:pt idx="5">
                  <c:v>3.0213858010809385</c:v>
                </c:pt>
                <c:pt idx="6">
                  <c:v>2.8674557585641507</c:v>
                </c:pt>
                <c:pt idx="7">
                  <c:v>2.7716751355227722</c:v>
                </c:pt>
                <c:pt idx="8">
                  <c:v>2.4963492748936065</c:v>
                </c:pt>
                <c:pt idx="9">
                  <c:v>2.3815795167018687</c:v>
                </c:pt>
              </c:numCache>
            </c:numRef>
          </c:val>
          <c:smooth val="0"/>
          <c:extLst>
            <c:ext xmlns:c16="http://schemas.microsoft.com/office/drawing/2014/chart" uri="{C3380CC4-5D6E-409C-BE32-E72D297353CC}">
              <c16:uniqueId val="{00000002-8A4F-4F5F-B836-2FB8E6F2F27D}"/>
            </c:ext>
          </c:extLst>
        </c:ser>
        <c:ser>
          <c:idx val="3"/>
          <c:order val="3"/>
          <c:tx>
            <c:strRef>
              <c:f>'8'!$H$17</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'8'!$AF$17:$AO$17</c:f>
              <c:numCache>
                <c:formatCode>#\ ##0.0</c:formatCode>
                <c:ptCount val="10"/>
                <c:pt idx="0">
                  <c:v>2.929631258248107</c:v>
                </c:pt>
                <c:pt idx="1">
                  <c:v>2.450942012628559</c:v>
                </c:pt>
                <c:pt idx="2">
                  <c:v>2.4564550587274803</c:v>
                </c:pt>
                <c:pt idx="3">
                  <c:v>2.3586271568395518</c:v>
                </c:pt>
                <c:pt idx="4">
                  <c:v>2.2950343241108184</c:v>
                </c:pt>
                <c:pt idx="5">
                  <c:v>2.2198121519284668</c:v>
                </c:pt>
                <c:pt idx="6">
                  <c:v>2.048348468667057</c:v>
                </c:pt>
                <c:pt idx="7">
                  <c:v>1.9396200655080826</c:v>
                </c:pt>
                <c:pt idx="8">
                  <c:v>1.8270737528926952</c:v>
                </c:pt>
                <c:pt idx="9">
                  <c:v>1.7138637320744226</c:v>
                </c:pt>
              </c:numCache>
            </c:numRef>
          </c:val>
          <c:smooth val="0"/>
          <c:extLst>
            <c:ext xmlns:c16="http://schemas.microsoft.com/office/drawing/2014/chart" uri="{C3380CC4-5D6E-409C-BE32-E72D297353CC}">
              <c16:uniqueId val="{00000003-8A4F-4F5F-B836-2FB8E6F2F27D}"/>
            </c:ext>
          </c:extLst>
        </c:ser>
        <c:dLbls>
          <c:showLegendKey val="0"/>
          <c:showVal val="0"/>
          <c:showCatName val="0"/>
          <c:showSerName val="0"/>
          <c:showPercent val="0"/>
          <c:showBubbleSize val="0"/>
        </c:dLbls>
        <c:smooth val="0"/>
        <c:axId val="175018368"/>
        <c:axId val="175019904"/>
      </c:lineChart>
      <c:catAx>
        <c:axId val="175018368"/>
        <c:scaling>
          <c:orientation val="minMax"/>
        </c:scaling>
        <c:delete val="0"/>
        <c:axPos val="b"/>
        <c:numFmt formatCode="General" sourceLinked="0"/>
        <c:majorTickMark val="out"/>
        <c:minorTickMark val="none"/>
        <c:tickLblPos val="nextTo"/>
        <c:crossAx val="175019904"/>
        <c:crosses val="autoZero"/>
        <c:auto val="1"/>
        <c:lblAlgn val="ctr"/>
        <c:lblOffset val="100"/>
        <c:noMultiLvlLbl val="0"/>
      </c:catAx>
      <c:valAx>
        <c:axId val="175019904"/>
        <c:scaling>
          <c:orientation val="minMax"/>
          <c:max val="4.5"/>
          <c:min val="0"/>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175018368"/>
        <c:crosses val="autoZero"/>
        <c:crossBetween val="between"/>
        <c:majorUnit val="0.5"/>
        <c:minorUnit val="0.2"/>
      </c:valAx>
    </c:plotArea>
    <c:legend>
      <c:legendPos val="b"/>
      <c:layout>
        <c:manualLayout>
          <c:xMode val="edge"/>
          <c:yMode val="edge"/>
          <c:x val="7.3280725878801148E-2"/>
          <c:y val="0.76097885946074928"/>
          <c:w val="0.86321355163917279"/>
          <c:h val="0.17927896943916494"/>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Småland med öarna</a:t>
            </a:r>
          </a:p>
        </c:rich>
      </c:tx>
      <c:layout/>
      <c:overlay val="1"/>
    </c:title>
    <c:autoTitleDeleted val="0"/>
    <c:plotArea>
      <c:layout>
        <c:manualLayout>
          <c:layoutTarget val="inner"/>
          <c:xMode val="edge"/>
          <c:yMode val="edge"/>
          <c:x val="0.13718785151856017"/>
          <c:y val="0.11778563015312132"/>
          <c:w val="0.8300740532433446"/>
          <c:h val="0.60716581805366199"/>
        </c:manualLayout>
      </c:layout>
      <c:lineChart>
        <c:grouping val="standard"/>
        <c:varyColors val="0"/>
        <c:ser>
          <c:idx val="0"/>
          <c:order val="0"/>
          <c:tx>
            <c:strRef>
              <c:f>'8'!$H$20</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'8'!$AF$20:$AO$20</c:f>
              <c:numCache>
                <c:formatCode>#\ ##0.0</c:formatCode>
                <c:ptCount val="10"/>
                <c:pt idx="0">
                  <c:v>2.5936313701326164</c:v>
                </c:pt>
                <c:pt idx="1">
                  <c:v>2.5825001456343966</c:v>
                </c:pt>
                <c:pt idx="2">
                  <c:v>2.6085627509628804</c:v>
                </c:pt>
                <c:pt idx="3">
                  <c:v>2.499820520893564</c:v>
                </c:pt>
                <c:pt idx="4">
                  <c:v>2.3730195768780762</c:v>
                </c:pt>
                <c:pt idx="5">
                  <c:v>2.3038160882781384</c:v>
                </c:pt>
                <c:pt idx="6">
                  <c:v>2.2202269960419407</c:v>
                </c:pt>
                <c:pt idx="7">
                  <c:v>2.1813923750286559</c:v>
                </c:pt>
                <c:pt idx="8">
                  <c:v>2.0112359422000585</c:v>
                </c:pt>
                <c:pt idx="9">
                  <c:v>1.9214180725125261</c:v>
                </c:pt>
              </c:numCache>
            </c:numRef>
          </c:val>
          <c:smooth val="0"/>
          <c:extLst>
            <c:ext xmlns:c16="http://schemas.microsoft.com/office/drawing/2014/chart" uri="{C3380CC4-5D6E-409C-BE32-E72D297353CC}">
              <c16:uniqueId val="{00000000-CC2C-43FB-826A-43C103EC6754}"/>
            </c:ext>
          </c:extLst>
        </c:ser>
        <c:ser>
          <c:idx val="1"/>
          <c:order val="1"/>
          <c:tx>
            <c:strRef>
              <c:f>'8'!$H$21</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'8'!$AF$21:$AO$21</c:f>
              <c:numCache>
                <c:formatCode>#\ ##0.0</c:formatCode>
                <c:ptCount val="10"/>
                <c:pt idx="0">
                  <c:v>1.9474023685904913</c:v>
                </c:pt>
                <c:pt idx="1">
                  <c:v>1.9783662548009264</c:v>
                </c:pt>
                <c:pt idx="2">
                  <c:v>1.9292586415272315</c:v>
                </c:pt>
                <c:pt idx="3">
                  <c:v>1.8580761786980529</c:v>
                </c:pt>
                <c:pt idx="4">
                  <c:v>1.7909718913007369</c:v>
                </c:pt>
                <c:pt idx="5">
                  <c:v>1.7691680723083081</c:v>
                </c:pt>
                <c:pt idx="6">
                  <c:v>1.7288491793545333</c:v>
                </c:pt>
                <c:pt idx="7">
                  <c:v>1.7216176224377611</c:v>
                </c:pt>
                <c:pt idx="8">
                  <c:v>1.6363979461055815</c:v>
                </c:pt>
                <c:pt idx="9">
                  <c:v>1.5806516396701911</c:v>
                </c:pt>
              </c:numCache>
            </c:numRef>
          </c:val>
          <c:smooth val="0"/>
          <c:extLst>
            <c:ext xmlns:c16="http://schemas.microsoft.com/office/drawing/2014/chart" uri="{C3380CC4-5D6E-409C-BE32-E72D297353CC}">
              <c16:uniqueId val="{00000001-CC2C-43FB-826A-43C103EC6754}"/>
            </c:ext>
          </c:extLst>
        </c:ser>
        <c:ser>
          <c:idx val="2"/>
          <c:order val="2"/>
          <c:tx>
            <c:strRef>
              <c:f>'8'!$H$22</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'8'!$AF$22:$AO$22</c:f>
              <c:numCache>
                <c:formatCode>#\ ##0.0</c:formatCode>
                <c:ptCount val="10"/>
                <c:pt idx="0">
                  <c:v>3.7392277174763553</c:v>
                </c:pt>
                <c:pt idx="1">
                  <c:v>3.6840815545197949</c:v>
                </c:pt>
                <c:pt idx="2">
                  <c:v>3.8260324190086519</c:v>
                </c:pt>
                <c:pt idx="3">
                  <c:v>3.5779390684907377</c:v>
                </c:pt>
                <c:pt idx="4">
                  <c:v>3.3634167956061787</c:v>
                </c:pt>
                <c:pt idx="5">
                  <c:v>3.2283994184337863</c:v>
                </c:pt>
                <c:pt idx="6">
                  <c:v>3.0789437995054985</c:v>
                </c:pt>
                <c:pt idx="7">
                  <c:v>2.988423167118182</c:v>
                </c:pt>
                <c:pt idx="8">
                  <c:v>2.6760217039571645</c:v>
                </c:pt>
                <c:pt idx="9">
                  <c:v>2.5375820019035427</c:v>
                </c:pt>
              </c:numCache>
            </c:numRef>
          </c:val>
          <c:smooth val="0"/>
          <c:extLst>
            <c:ext xmlns:c16="http://schemas.microsoft.com/office/drawing/2014/chart" uri="{C3380CC4-5D6E-409C-BE32-E72D297353CC}">
              <c16:uniqueId val="{00000002-CC2C-43FB-826A-43C103EC6754}"/>
            </c:ext>
          </c:extLst>
        </c:ser>
        <c:ser>
          <c:idx val="3"/>
          <c:order val="3"/>
          <c:tx>
            <c:strRef>
              <c:f>'8'!$H$23</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'8'!$AF$23:$AO$23</c:f>
              <c:numCache>
                <c:formatCode>#\ ##0.0</c:formatCode>
                <c:ptCount val="10"/>
                <c:pt idx="0">
                  <c:v>2.5849318165475026</c:v>
                </c:pt>
                <c:pt idx="1">
                  <c:v>2.5629644860100824</c:v>
                </c:pt>
                <c:pt idx="2">
                  <c:v>2.6104913335864888</c:v>
                </c:pt>
                <c:pt idx="3">
                  <c:v>2.465149154159473</c:v>
                </c:pt>
                <c:pt idx="4">
                  <c:v>2.3467099059887646</c:v>
                </c:pt>
                <c:pt idx="5">
                  <c:v>2.2670586048332035</c:v>
                </c:pt>
                <c:pt idx="6">
                  <c:v>2.1425276806492133</c:v>
                </c:pt>
                <c:pt idx="7">
                  <c:v>2.0773027406753246</c:v>
                </c:pt>
                <c:pt idx="8">
                  <c:v>1.9343402674979138</c:v>
                </c:pt>
                <c:pt idx="9">
                  <c:v>1.8239347716195533</c:v>
                </c:pt>
              </c:numCache>
            </c:numRef>
          </c:val>
          <c:smooth val="0"/>
          <c:extLst>
            <c:ext xmlns:c16="http://schemas.microsoft.com/office/drawing/2014/chart" uri="{C3380CC4-5D6E-409C-BE32-E72D297353CC}">
              <c16:uniqueId val="{00000003-CC2C-43FB-826A-43C103EC6754}"/>
            </c:ext>
          </c:extLst>
        </c:ser>
        <c:dLbls>
          <c:showLegendKey val="0"/>
          <c:showVal val="0"/>
          <c:showCatName val="0"/>
          <c:showSerName val="0"/>
          <c:showPercent val="0"/>
          <c:showBubbleSize val="0"/>
        </c:dLbls>
        <c:smooth val="0"/>
        <c:axId val="175067904"/>
        <c:axId val="175069440"/>
      </c:lineChart>
      <c:catAx>
        <c:axId val="175067904"/>
        <c:scaling>
          <c:orientation val="minMax"/>
        </c:scaling>
        <c:delete val="0"/>
        <c:axPos val="b"/>
        <c:numFmt formatCode="General" sourceLinked="0"/>
        <c:majorTickMark val="out"/>
        <c:minorTickMark val="none"/>
        <c:tickLblPos val="nextTo"/>
        <c:crossAx val="175069440"/>
        <c:crosses val="autoZero"/>
        <c:auto val="1"/>
        <c:lblAlgn val="ctr"/>
        <c:lblOffset val="100"/>
        <c:noMultiLvlLbl val="0"/>
      </c:catAx>
      <c:valAx>
        <c:axId val="175069440"/>
        <c:scaling>
          <c:orientation val="minMax"/>
          <c:max val="4.5"/>
          <c:min val="0"/>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175067904"/>
        <c:crosses val="autoZero"/>
        <c:crossBetween val="between"/>
        <c:majorUnit val="0.5"/>
      </c:valAx>
    </c:plotArea>
    <c:legend>
      <c:legendPos val="b"/>
      <c:layout>
        <c:manualLayout>
          <c:xMode val="edge"/>
          <c:yMode val="edge"/>
          <c:x val="0.25754841286882929"/>
          <c:y val="0.8169743835783968"/>
          <c:w val="0.64014632664626114"/>
          <c:h val="0.18302561642160323"/>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Gotland</a:t>
            </a:r>
          </a:p>
        </c:rich>
      </c:tx>
      <c:layout>
        <c:manualLayout>
          <c:xMode val="edge"/>
          <c:yMode val="edge"/>
          <c:x val="0.41440626894646021"/>
          <c:y val="1.0876789103341486E-2"/>
        </c:manualLayout>
      </c:layout>
      <c:overlay val="1"/>
    </c:title>
    <c:autoTitleDeleted val="0"/>
    <c:plotArea>
      <c:layout>
        <c:manualLayout>
          <c:layoutTarget val="inner"/>
          <c:xMode val="edge"/>
          <c:yMode val="edge"/>
          <c:x val="0.12740328560768585"/>
          <c:y val="8.3388716458951392E-2"/>
          <c:w val="0.84714651734912783"/>
          <c:h val="0.56686941458323337"/>
        </c:manualLayout>
      </c:layout>
      <c:barChart>
        <c:barDir val="col"/>
        <c:grouping val="clustered"/>
        <c:varyColors val="0"/>
        <c:ser>
          <c:idx val="0"/>
          <c:order val="0"/>
          <c:tx>
            <c:strRef>
              <c:f>'4'!$AB$57</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'4'!$AE$57:$AN$57</c:f>
              <c:numCache>
                <c:formatCode>#,##0</c:formatCode>
                <c:ptCount val="10"/>
                <c:pt idx="0">
                  <c:v>183.62539346697642</c:v>
                </c:pt>
                <c:pt idx="1">
                  <c:v>168.42674915350577</c:v>
                </c:pt>
                <c:pt idx="2">
                  <c:v>169.97108590051747</c:v>
                </c:pt>
                <c:pt idx="3">
                  <c:v>166.24729864078037</c:v>
                </c:pt>
                <c:pt idx="4">
                  <c:v>173.10704707976694</c:v>
                </c:pt>
                <c:pt idx="5">
                  <c:v>156.54304775137783</c:v>
                </c:pt>
                <c:pt idx="6">
                  <c:v>152.47528465235666</c:v>
                </c:pt>
                <c:pt idx="7">
                  <c:v>156.78576108729527</c:v>
                </c:pt>
                <c:pt idx="8">
                  <c:v>144.83233169462554</c:v>
                </c:pt>
                <c:pt idx="9">
                  <c:v>141.27769140072829</c:v>
                </c:pt>
              </c:numCache>
            </c:numRef>
          </c:val>
          <c:extLst>
            <c:ext xmlns:c16="http://schemas.microsoft.com/office/drawing/2014/chart" uri="{C3380CC4-5D6E-409C-BE32-E72D297353CC}">
              <c16:uniqueId val="{00000000-FB24-4993-8869-4AFC699137DF}"/>
            </c:ext>
          </c:extLst>
        </c:ser>
        <c:ser>
          <c:idx val="1"/>
          <c:order val="1"/>
          <c:tx>
            <c:strRef>
              <c:f>'4'!$AB$58</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'4'!$AE$58:$AN$58</c:f>
              <c:numCache>
                <c:formatCode>#,##0</c:formatCode>
                <c:ptCount val="10"/>
                <c:pt idx="0">
                  <c:v>703.53071280850418</c:v>
                </c:pt>
                <c:pt idx="1">
                  <c:v>698.38381639688555</c:v>
                </c:pt>
                <c:pt idx="2">
                  <c:v>729.87304364399802</c:v>
                </c:pt>
                <c:pt idx="3">
                  <c:v>698.08485812803974</c:v>
                </c:pt>
                <c:pt idx="4">
                  <c:v>739.07544042014013</c:v>
                </c:pt>
                <c:pt idx="5">
                  <c:v>692.5847004187741</c:v>
                </c:pt>
                <c:pt idx="6">
                  <c:v>700.13011647866256</c:v>
                </c:pt>
                <c:pt idx="7">
                  <c:v>681.09370464751817</c:v>
                </c:pt>
                <c:pt idx="8">
                  <c:v>653.01661878919595</c:v>
                </c:pt>
                <c:pt idx="9">
                  <c:v>628.85292000753805</c:v>
                </c:pt>
              </c:numCache>
            </c:numRef>
          </c:val>
          <c:extLst>
            <c:ext xmlns:c16="http://schemas.microsoft.com/office/drawing/2014/chart" uri="{C3380CC4-5D6E-409C-BE32-E72D297353CC}">
              <c16:uniqueId val="{00000001-FB24-4993-8869-4AFC699137DF}"/>
            </c:ext>
          </c:extLst>
        </c:ser>
        <c:ser>
          <c:idx val="2"/>
          <c:order val="2"/>
          <c:tx>
            <c:strRef>
              <c:f>'4'!$AB$59</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'4'!$AE$59:$AN$59</c:f>
              <c:numCache>
                <c:formatCode>#,##0</c:formatCode>
                <c:ptCount val="10"/>
                <c:pt idx="0">
                  <c:v>60.258093691121267</c:v>
                </c:pt>
                <c:pt idx="1">
                  <c:v>66.559401380908881</c:v>
                </c:pt>
                <c:pt idx="2">
                  <c:v>47.649240176679982</c:v>
                </c:pt>
                <c:pt idx="3">
                  <c:v>43.624993878415253</c:v>
                </c:pt>
                <c:pt idx="4">
                  <c:v>44.226040434168553</c:v>
                </c:pt>
                <c:pt idx="5">
                  <c:v>41.968946596665397</c:v>
                </c:pt>
                <c:pt idx="6">
                  <c:v>41.978580971274312</c:v>
                </c:pt>
                <c:pt idx="7">
                  <c:v>37.396963983811212</c:v>
                </c:pt>
                <c:pt idx="8">
                  <c:v>36.067756383818839</c:v>
                </c:pt>
                <c:pt idx="9">
                  <c:v>43.787863799783601</c:v>
                </c:pt>
              </c:numCache>
            </c:numRef>
          </c:val>
          <c:extLst>
            <c:ext xmlns:c16="http://schemas.microsoft.com/office/drawing/2014/chart" uri="{C3380CC4-5D6E-409C-BE32-E72D297353CC}">
              <c16:uniqueId val="{00000002-FB24-4993-8869-4AFC699137DF}"/>
            </c:ext>
          </c:extLst>
        </c:ser>
        <c:ser>
          <c:idx val="3"/>
          <c:order val="3"/>
          <c:tx>
            <c:strRef>
              <c:f>'4'!$AB$60</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'4'!$AE$60:$AN$60</c:f>
              <c:numCache>
                <c:formatCode>#,##0</c:formatCode>
                <c:ptCount val="10"/>
                <c:pt idx="0">
                  <c:v>3.2327978443513574</c:v>
                </c:pt>
                <c:pt idx="1">
                  <c:v>3.8056901042948659</c:v>
                </c:pt>
                <c:pt idx="2">
                  <c:v>3.5432791906454946</c:v>
                </c:pt>
                <c:pt idx="3">
                  <c:v>3.2858608500858031</c:v>
                </c:pt>
                <c:pt idx="4">
                  <c:v>3.1154211553874585</c:v>
                </c:pt>
                <c:pt idx="5">
                  <c:v>2.8425848450573512</c:v>
                </c:pt>
                <c:pt idx="6">
                  <c:v>2.7684851631549181</c:v>
                </c:pt>
                <c:pt idx="7">
                  <c:v>2.8924325039738457</c:v>
                </c:pt>
                <c:pt idx="8">
                  <c:v>2.9360481253757094</c:v>
                </c:pt>
                <c:pt idx="9">
                  <c:v>2.5855634539883141</c:v>
                </c:pt>
              </c:numCache>
            </c:numRef>
          </c:val>
          <c:extLst>
            <c:ext xmlns:c16="http://schemas.microsoft.com/office/drawing/2014/chart" uri="{C3380CC4-5D6E-409C-BE32-E72D297353CC}">
              <c16:uniqueId val="{00000003-FB24-4993-8869-4AFC699137DF}"/>
            </c:ext>
          </c:extLst>
        </c:ser>
        <c:dLbls>
          <c:showLegendKey val="0"/>
          <c:showVal val="0"/>
          <c:showCatName val="0"/>
          <c:showSerName val="0"/>
          <c:showPercent val="0"/>
          <c:showBubbleSize val="0"/>
        </c:dLbls>
        <c:gapWidth val="150"/>
        <c:axId val="165099776"/>
        <c:axId val="165105664"/>
      </c:barChart>
      <c:catAx>
        <c:axId val="165099776"/>
        <c:scaling>
          <c:orientation val="minMax"/>
        </c:scaling>
        <c:delete val="0"/>
        <c:axPos val="b"/>
        <c:numFmt formatCode="General" sourceLinked="0"/>
        <c:majorTickMark val="out"/>
        <c:minorTickMark val="none"/>
        <c:tickLblPos val="nextTo"/>
        <c:crossAx val="165105664"/>
        <c:crosses val="autoZero"/>
        <c:auto val="1"/>
        <c:lblAlgn val="ctr"/>
        <c:lblOffset val="100"/>
        <c:noMultiLvlLbl val="0"/>
      </c:catAx>
      <c:valAx>
        <c:axId val="165105664"/>
        <c:scaling>
          <c:orientation val="minMax"/>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099776"/>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Sydsverige</a:t>
            </a:r>
          </a:p>
        </c:rich>
      </c:tx>
      <c:layout/>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'8'!$H$26</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'8'!$AF$26:$AO$26</c:f>
              <c:numCache>
                <c:formatCode>#\ ##0.0</c:formatCode>
                <c:ptCount val="10"/>
                <c:pt idx="0">
                  <c:v>2.5452701976802037</c:v>
                </c:pt>
                <c:pt idx="1">
                  <c:v>2.5339849134771346</c:v>
                </c:pt>
                <c:pt idx="2">
                  <c:v>2.5483778699399617</c:v>
                </c:pt>
                <c:pt idx="3">
                  <c:v>2.4521314845602582</c:v>
                </c:pt>
                <c:pt idx="4">
                  <c:v>2.3220438113142841</c:v>
                </c:pt>
                <c:pt idx="5">
                  <c:v>2.2603880775026917</c:v>
                </c:pt>
                <c:pt idx="6">
                  <c:v>2.1703468281763043</c:v>
                </c:pt>
                <c:pt idx="7">
                  <c:v>2.1302873334831882</c:v>
                </c:pt>
                <c:pt idx="8">
                  <c:v>1.9955540514849104</c:v>
                </c:pt>
                <c:pt idx="9">
                  <c:v>1.9211102272841059</c:v>
                </c:pt>
              </c:numCache>
            </c:numRef>
          </c:val>
          <c:smooth val="0"/>
          <c:extLst>
            <c:ext xmlns:c16="http://schemas.microsoft.com/office/drawing/2014/chart" uri="{C3380CC4-5D6E-409C-BE32-E72D297353CC}">
              <c16:uniqueId val="{00000000-A32B-4864-941A-3BAF0899365E}"/>
            </c:ext>
          </c:extLst>
        </c:ser>
        <c:ser>
          <c:idx val="1"/>
          <c:order val="1"/>
          <c:tx>
            <c:strRef>
              <c:f>'8'!$H$27</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'8'!$AF$27:$AO$27</c:f>
              <c:numCache>
                <c:formatCode>#\ ##0.0</c:formatCode>
                <c:ptCount val="10"/>
                <c:pt idx="0">
                  <c:v>1.9456255508761362</c:v>
                </c:pt>
                <c:pt idx="1">
                  <c:v>1.9741246292072052</c:v>
                </c:pt>
                <c:pt idx="2">
                  <c:v>1.9211217798234321</c:v>
                </c:pt>
                <c:pt idx="3">
                  <c:v>1.8527582033221601</c:v>
                </c:pt>
                <c:pt idx="4">
                  <c:v>1.787284587494508</c:v>
                </c:pt>
                <c:pt idx="5">
                  <c:v>1.7703596320332307</c:v>
                </c:pt>
                <c:pt idx="6">
                  <c:v>1.7334320094132361</c:v>
                </c:pt>
                <c:pt idx="7">
                  <c:v>1.724477615253847</c:v>
                </c:pt>
                <c:pt idx="8">
                  <c:v>1.6459234212502678</c:v>
                </c:pt>
                <c:pt idx="9">
                  <c:v>1.5921814657473621</c:v>
                </c:pt>
              </c:numCache>
            </c:numRef>
          </c:val>
          <c:smooth val="0"/>
          <c:extLst>
            <c:ext xmlns:c16="http://schemas.microsoft.com/office/drawing/2014/chart" uri="{C3380CC4-5D6E-409C-BE32-E72D297353CC}">
              <c16:uniqueId val="{00000001-A32B-4864-941A-3BAF0899365E}"/>
            </c:ext>
          </c:extLst>
        </c:ser>
        <c:ser>
          <c:idx val="2"/>
          <c:order val="2"/>
          <c:tx>
            <c:strRef>
              <c:f>'8'!$H$28</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'8'!$AF$28:$AO$28</c:f>
              <c:numCache>
                <c:formatCode>#\ ##0.0</c:formatCode>
                <c:ptCount val="10"/>
                <c:pt idx="0">
                  <c:v>3.6365078744443151</c:v>
                </c:pt>
                <c:pt idx="1">
                  <c:v>3.5660970486251888</c:v>
                </c:pt>
                <c:pt idx="2">
                  <c:v>3.6888921119599458</c:v>
                </c:pt>
                <c:pt idx="3">
                  <c:v>3.4712084494827193</c:v>
                </c:pt>
                <c:pt idx="4">
                  <c:v>3.2386002356156425</c:v>
                </c:pt>
                <c:pt idx="5">
                  <c:v>3.1058642219816659</c:v>
                </c:pt>
                <c:pt idx="6">
                  <c:v>2.9471941724740613</c:v>
                </c:pt>
                <c:pt idx="7">
                  <c:v>2.8625188245538835</c:v>
                </c:pt>
                <c:pt idx="8">
                  <c:v>2.6289887684007569</c:v>
                </c:pt>
                <c:pt idx="9">
                  <c:v>2.5282715781671139</c:v>
                </c:pt>
              </c:numCache>
            </c:numRef>
          </c:val>
          <c:smooth val="0"/>
          <c:extLst>
            <c:ext xmlns:c16="http://schemas.microsoft.com/office/drawing/2014/chart" uri="{C3380CC4-5D6E-409C-BE32-E72D297353CC}">
              <c16:uniqueId val="{00000002-A32B-4864-941A-3BAF0899365E}"/>
            </c:ext>
          </c:extLst>
        </c:ser>
        <c:ser>
          <c:idx val="3"/>
          <c:order val="3"/>
          <c:tx>
            <c:strRef>
              <c:f>'8'!$H$29</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'8'!$AF$29:$AO$29</c:f>
              <c:numCache>
                <c:formatCode>#\ ##0.0</c:formatCode>
                <c:ptCount val="10"/>
                <c:pt idx="0">
                  <c:v>2.6121722527171185</c:v>
                </c:pt>
                <c:pt idx="1">
                  <c:v>2.5788736945886992</c:v>
                </c:pt>
                <c:pt idx="2">
                  <c:v>2.5443180522293911</c:v>
                </c:pt>
                <c:pt idx="3">
                  <c:v>2.4280279188865963</c:v>
                </c:pt>
                <c:pt idx="4">
                  <c:v>2.3741619826295346</c:v>
                </c:pt>
                <c:pt idx="5">
                  <c:v>2.2903791346479569</c:v>
                </c:pt>
                <c:pt idx="6">
                  <c:v>2.0787547423498611</c:v>
                </c:pt>
                <c:pt idx="7">
                  <c:v>1.8876455814776454</c:v>
                </c:pt>
                <c:pt idx="8">
                  <c:v>1.7657284448948898</c:v>
                </c:pt>
                <c:pt idx="9">
                  <c:v>1.5943159817504706</c:v>
                </c:pt>
              </c:numCache>
            </c:numRef>
          </c:val>
          <c:smooth val="0"/>
          <c:extLst>
            <c:ext xmlns:c16="http://schemas.microsoft.com/office/drawing/2014/chart" uri="{C3380CC4-5D6E-409C-BE32-E72D297353CC}">
              <c16:uniqueId val="{00000003-A32B-4864-941A-3BAF0899365E}"/>
            </c:ext>
          </c:extLst>
        </c:ser>
        <c:dLbls>
          <c:showLegendKey val="0"/>
          <c:showVal val="0"/>
          <c:showCatName val="0"/>
          <c:showSerName val="0"/>
          <c:showPercent val="0"/>
          <c:showBubbleSize val="0"/>
        </c:dLbls>
        <c:smooth val="0"/>
        <c:axId val="183501952"/>
        <c:axId val="183503488"/>
      </c:lineChart>
      <c:catAx>
        <c:axId val="183501952"/>
        <c:scaling>
          <c:orientation val="minMax"/>
        </c:scaling>
        <c:delete val="0"/>
        <c:axPos val="b"/>
        <c:numFmt formatCode="General" sourceLinked="0"/>
        <c:majorTickMark val="out"/>
        <c:minorTickMark val="none"/>
        <c:tickLblPos val="nextTo"/>
        <c:crossAx val="183503488"/>
        <c:crosses val="autoZero"/>
        <c:auto val="1"/>
        <c:lblAlgn val="ctr"/>
        <c:lblOffset val="100"/>
        <c:noMultiLvlLbl val="0"/>
      </c:catAx>
      <c:valAx>
        <c:axId val="183503488"/>
        <c:scaling>
          <c:orientation val="minMax"/>
          <c:max val="4.5"/>
          <c:min val="0"/>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183501952"/>
        <c:crosses val="autoZero"/>
        <c:crossBetween val="between"/>
        <c:majorUnit val="0.5"/>
      </c:valAx>
    </c:plotArea>
    <c:legend>
      <c:legendPos val="b"/>
      <c:layout>
        <c:manualLayout>
          <c:xMode val="edge"/>
          <c:yMode val="edge"/>
          <c:x val="4.2383974196607915E-2"/>
          <c:y val="0.79657791716713378"/>
          <c:w val="0.905742428233833"/>
          <c:h val="0.18416447944006997"/>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Västsverige</a:t>
            </a:r>
          </a:p>
        </c:rich>
      </c:tx>
      <c:layout/>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'8'!$H$32</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'8'!$AF$32:$AO$32</c:f>
              <c:numCache>
                <c:formatCode>#\ ##0.0</c:formatCode>
                <c:ptCount val="10"/>
                <c:pt idx="0">
                  <c:v>2.4764513916200368</c:v>
                </c:pt>
                <c:pt idx="1">
                  <c:v>2.4787381832697801</c:v>
                </c:pt>
                <c:pt idx="2">
                  <c:v>2.4958721446822336</c:v>
                </c:pt>
                <c:pt idx="3">
                  <c:v>2.4115820851922698</c:v>
                </c:pt>
                <c:pt idx="4">
                  <c:v>2.2916181607608062</c:v>
                </c:pt>
                <c:pt idx="5">
                  <c:v>2.2289802308349302</c:v>
                </c:pt>
                <c:pt idx="6">
                  <c:v>2.1354513196881135</c:v>
                </c:pt>
                <c:pt idx="7">
                  <c:v>2.1080660940708942</c:v>
                </c:pt>
                <c:pt idx="8">
                  <c:v>1.9551384102244602</c:v>
                </c:pt>
                <c:pt idx="9">
                  <c:v>1.867547605607631</c:v>
                </c:pt>
              </c:numCache>
            </c:numRef>
          </c:val>
          <c:smooth val="0"/>
          <c:extLst>
            <c:ext xmlns:c16="http://schemas.microsoft.com/office/drawing/2014/chart" uri="{C3380CC4-5D6E-409C-BE32-E72D297353CC}">
              <c16:uniqueId val="{00000000-9251-4FFE-BAB3-4D06BD024ED4}"/>
            </c:ext>
          </c:extLst>
        </c:ser>
        <c:ser>
          <c:idx val="1"/>
          <c:order val="1"/>
          <c:tx>
            <c:strRef>
              <c:f>'8'!$H$33</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'8'!$AF$33:$AO$33</c:f>
              <c:numCache>
                <c:formatCode>#\ ##0.0</c:formatCode>
                <c:ptCount val="10"/>
                <c:pt idx="0">
                  <c:v>1.9488739285790042</c:v>
                </c:pt>
                <c:pt idx="1">
                  <c:v>1.9763426747337336</c:v>
                </c:pt>
                <c:pt idx="2">
                  <c:v>1.9335564720023501</c:v>
                </c:pt>
                <c:pt idx="3">
                  <c:v>1.8640503095565917</c:v>
                </c:pt>
                <c:pt idx="4">
                  <c:v>1.791673397222318</c:v>
                </c:pt>
                <c:pt idx="5">
                  <c:v>1.7689665967601815</c:v>
                </c:pt>
                <c:pt idx="6">
                  <c:v>1.7216152869008376</c:v>
                </c:pt>
                <c:pt idx="7">
                  <c:v>1.7129024942423474</c:v>
                </c:pt>
                <c:pt idx="8">
                  <c:v>1.6266137818291064</c:v>
                </c:pt>
                <c:pt idx="9">
                  <c:v>1.5710339349708793</c:v>
                </c:pt>
              </c:numCache>
            </c:numRef>
          </c:val>
          <c:smooth val="0"/>
          <c:extLst>
            <c:ext xmlns:c16="http://schemas.microsoft.com/office/drawing/2014/chart" uri="{C3380CC4-5D6E-409C-BE32-E72D297353CC}">
              <c16:uniqueId val="{00000001-9251-4FFE-BAB3-4D06BD024ED4}"/>
            </c:ext>
          </c:extLst>
        </c:ser>
        <c:ser>
          <c:idx val="2"/>
          <c:order val="2"/>
          <c:tx>
            <c:strRef>
              <c:f>'8'!$H$34</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'8'!$AF$34:$AO$34</c:f>
              <c:numCache>
                <c:formatCode>#\ ##0.0</c:formatCode>
                <c:ptCount val="10"/>
                <c:pt idx="0">
                  <c:v>3.4687681774501202</c:v>
                </c:pt>
                <c:pt idx="1">
                  <c:v>3.4594715519329773</c:v>
                </c:pt>
                <c:pt idx="2">
                  <c:v>3.5800867512937908</c:v>
                </c:pt>
                <c:pt idx="3">
                  <c:v>3.389462149488951</c:v>
                </c:pt>
                <c:pt idx="4">
                  <c:v>3.2101945900141247</c:v>
                </c:pt>
                <c:pt idx="5">
                  <c:v>3.0843072089127084</c:v>
                </c:pt>
                <c:pt idx="6">
                  <c:v>2.9138195426947409</c:v>
                </c:pt>
                <c:pt idx="7">
                  <c:v>2.8448404261426257</c:v>
                </c:pt>
                <c:pt idx="8">
                  <c:v>2.5744584510745838</c:v>
                </c:pt>
                <c:pt idx="9">
                  <c:v>2.4307417582998498</c:v>
                </c:pt>
              </c:numCache>
            </c:numRef>
          </c:val>
          <c:smooth val="0"/>
          <c:extLst>
            <c:ext xmlns:c16="http://schemas.microsoft.com/office/drawing/2014/chart" uri="{C3380CC4-5D6E-409C-BE32-E72D297353CC}">
              <c16:uniqueId val="{00000002-9251-4FFE-BAB3-4D06BD024ED4}"/>
            </c:ext>
          </c:extLst>
        </c:ser>
        <c:ser>
          <c:idx val="3"/>
          <c:order val="3"/>
          <c:tx>
            <c:strRef>
              <c:f>'8'!$H$35</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'8'!$AF$35:$AO$35</c:f>
              <c:numCache>
                <c:formatCode>#\ ##0.0</c:formatCode>
                <c:ptCount val="10"/>
                <c:pt idx="0">
                  <c:v>2.544724568471429</c:v>
                </c:pt>
                <c:pt idx="1">
                  <c:v>2.4703607901389035</c:v>
                </c:pt>
                <c:pt idx="2">
                  <c:v>2.4598481772111498</c:v>
                </c:pt>
                <c:pt idx="3">
                  <c:v>2.3405427362982332</c:v>
                </c:pt>
                <c:pt idx="4">
                  <c:v>2.2411466513562335</c:v>
                </c:pt>
                <c:pt idx="5">
                  <c:v>2.144840254871712</c:v>
                </c:pt>
                <c:pt idx="6">
                  <c:v>2.0432247003517943</c:v>
                </c:pt>
                <c:pt idx="7">
                  <c:v>1.9909074669931786</c:v>
                </c:pt>
                <c:pt idx="8">
                  <c:v>1.8437799758570399</c:v>
                </c:pt>
                <c:pt idx="9">
                  <c:v>1.7528885130964196</c:v>
                </c:pt>
              </c:numCache>
            </c:numRef>
          </c:val>
          <c:smooth val="0"/>
          <c:extLst>
            <c:ext xmlns:c16="http://schemas.microsoft.com/office/drawing/2014/chart" uri="{C3380CC4-5D6E-409C-BE32-E72D297353CC}">
              <c16:uniqueId val="{00000003-9251-4FFE-BAB3-4D06BD024ED4}"/>
            </c:ext>
          </c:extLst>
        </c:ser>
        <c:dLbls>
          <c:showLegendKey val="0"/>
          <c:showVal val="0"/>
          <c:showCatName val="0"/>
          <c:showSerName val="0"/>
          <c:showPercent val="0"/>
          <c:showBubbleSize val="0"/>
        </c:dLbls>
        <c:smooth val="0"/>
        <c:axId val="313407360"/>
        <c:axId val="313408896"/>
      </c:lineChart>
      <c:catAx>
        <c:axId val="313407360"/>
        <c:scaling>
          <c:orientation val="minMax"/>
        </c:scaling>
        <c:delete val="0"/>
        <c:axPos val="b"/>
        <c:numFmt formatCode="General" sourceLinked="0"/>
        <c:majorTickMark val="out"/>
        <c:minorTickMark val="none"/>
        <c:tickLblPos val="nextTo"/>
        <c:crossAx val="313408896"/>
        <c:crosses val="autoZero"/>
        <c:auto val="1"/>
        <c:lblAlgn val="ctr"/>
        <c:lblOffset val="100"/>
        <c:noMultiLvlLbl val="0"/>
      </c:catAx>
      <c:valAx>
        <c:axId val="313408896"/>
        <c:scaling>
          <c:orientation val="minMax"/>
          <c:max val="4.5"/>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313407360"/>
        <c:crosses val="autoZero"/>
        <c:crossBetween val="between"/>
      </c:valAx>
    </c:plotArea>
    <c:legend>
      <c:legendPos val="b"/>
      <c:layout>
        <c:manualLayout>
          <c:xMode val="edge"/>
          <c:yMode val="edge"/>
          <c:x val="3.931726240722546E-2"/>
          <c:y val="0.81070212244230733"/>
          <c:w val="0.94560750522369241"/>
          <c:h val="0.18830576973726035"/>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Norra Mellansverige</a:t>
            </a:r>
          </a:p>
        </c:rich>
      </c:tx>
      <c:layout/>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'8'!$H$38</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'8'!$AF$38:$AO$38</c:f>
              <c:numCache>
                <c:formatCode>#\ ##0.0</c:formatCode>
                <c:ptCount val="10"/>
                <c:pt idx="0">
                  <c:v>2.4794028077329213</c:v>
                </c:pt>
                <c:pt idx="1">
                  <c:v>2.4797062130337482</c:v>
                </c:pt>
                <c:pt idx="2">
                  <c:v>2.4901587497964388</c:v>
                </c:pt>
                <c:pt idx="3">
                  <c:v>2.3940799517858347</c:v>
                </c:pt>
                <c:pt idx="4">
                  <c:v>2.2831713734498087</c:v>
                </c:pt>
                <c:pt idx="5">
                  <c:v>2.2221355316477522</c:v>
                </c:pt>
                <c:pt idx="6">
                  <c:v>2.1362884742316037</c:v>
                </c:pt>
                <c:pt idx="7">
                  <c:v>2.1058179788612277</c:v>
                </c:pt>
                <c:pt idx="8">
                  <c:v>1.9619351564134495</c:v>
                </c:pt>
                <c:pt idx="9">
                  <c:v>1.8827851505172561</c:v>
                </c:pt>
              </c:numCache>
            </c:numRef>
          </c:val>
          <c:smooth val="0"/>
          <c:extLst>
            <c:ext xmlns:c16="http://schemas.microsoft.com/office/drawing/2014/chart" uri="{C3380CC4-5D6E-409C-BE32-E72D297353CC}">
              <c16:uniqueId val="{00000000-0289-4156-B3B1-F8EDDCD138CB}"/>
            </c:ext>
          </c:extLst>
        </c:ser>
        <c:ser>
          <c:idx val="1"/>
          <c:order val="1"/>
          <c:tx>
            <c:strRef>
              <c:f>'8'!$H$39</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'8'!$AF$39:$AO$39</c:f>
              <c:numCache>
                <c:formatCode>#\ ##0.0</c:formatCode>
                <c:ptCount val="10"/>
                <c:pt idx="0">
                  <c:v>1.9505973256807783</c:v>
                </c:pt>
                <c:pt idx="1">
                  <c:v>1.9775364175321135</c:v>
                </c:pt>
                <c:pt idx="2">
                  <c:v>1.9394581881880932</c:v>
                </c:pt>
                <c:pt idx="3">
                  <c:v>1.8683379168174641</c:v>
                </c:pt>
                <c:pt idx="4">
                  <c:v>1.799062802134523</c:v>
                </c:pt>
                <c:pt idx="5">
                  <c:v>1.7754122549822964</c:v>
                </c:pt>
                <c:pt idx="6">
                  <c:v>1.7348687590750203</c:v>
                </c:pt>
                <c:pt idx="7">
                  <c:v>1.7253862335369163</c:v>
                </c:pt>
                <c:pt idx="8">
                  <c:v>1.6386644570476543</c:v>
                </c:pt>
                <c:pt idx="9">
                  <c:v>1.5817603859302976</c:v>
                </c:pt>
              </c:numCache>
            </c:numRef>
          </c:val>
          <c:smooth val="0"/>
          <c:extLst>
            <c:ext xmlns:c16="http://schemas.microsoft.com/office/drawing/2014/chart" uri="{C3380CC4-5D6E-409C-BE32-E72D297353CC}">
              <c16:uniqueId val="{00000001-0289-4156-B3B1-F8EDDCD138CB}"/>
            </c:ext>
          </c:extLst>
        </c:ser>
        <c:ser>
          <c:idx val="2"/>
          <c:order val="2"/>
          <c:tx>
            <c:strRef>
              <c:f>'8'!$H$40</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'8'!$AF$40:$AO$40</c:f>
              <c:numCache>
                <c:formatCode>#\ ##0.0</c:formatCode>
                <c:ptCount val="10"/>
                <c:pt idx="0">
                  <c:v>3.5511637557324933</c:v>
                </c:pt>
                <c:pt idx="1">
                  <c:v>3.5220111883145635</c:v>
                </c:pt>
                <c:pt idx="2">
                  <c:v>3.6643924726976533</c:v>
                </c:pt>
                <c:pt idx="3">
                  <c:v>3.4128488483058734</c:v>
                </c:pt>
                <c:pt idx="4">
                  <c:v>3.2333932996476307</c:v>
                </c:pt>
                <c:pt idx="5">
                  <c:v>3.110872845598688</c:v>
                </c:pt>
                <c:pt idx="6">
                  <c:v>2.9206311633456497</c:v>
                </c:pt>
                <c:pt idx="7">
                  <c:v>2.8463984597702199</c:v>
                </c:pt>
                <c:pt idx="8">
                  <c:v>2.5943246835004392</c:v>
                </c:pt>
                <c:pt idx="9">
                  <c:v>2.4754462959105457</c:v>
                </c:pt>
              </c:numCache>
            </c:numRef>
          </c:val>
          <c:smooth val="0"/>
          <c:extLst>
            <c:ext xmlns:c16="http://schemas.microsoft.com/office/drawing/2014/chart" uri="{C3380CC4-5D6E-409C-BE32-E72D297353CC}">
              <c16:uniqueId val="{00000002-0289-4156-B3B1-F8EDDCD138CB}"/>
            </c:ext>
          </c:extLst>
        </c:ser>
        <c:ser>
          <c:idx val="3"/>
          <c:order val="3"/>
          <c:tx>
            <c:strRef>
              <c:f>'8'!$H$41</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'8'!$AF$41:$AO$41</c:f>
              <c:numCache>
                <c:formatCode>#\ ##0.0</c:formatCode>
                <c:ptCount val="10"/>
                <c:pt idx="0">
                  <c:v>2.4226442807909292</c:v>
                </c:pt>
                <c:pt idx="1">
                  <c:v>2.4385494335975704</c:v>
                </c:pt>
                <c:pt idx="2">
                  <c:v>2.4975562470394648</c:v>
                </c:pt>
                <c:pt idx="3">
                  <c:v>2.3825192165316942</c:v>
                </c:pt>
                <c:pt idx="4">
                  <c:v>2.2771770850464392</c:v>
                </c:pt>
                <c:pt idx="5">
                  <c:v>2.1950009045759424</c:v>
                </c:pt>
                <c:pt idx="6">
                  <c:v>2.0938753655762268</c:v>
                </c:pt>
                <c:pt idx="7">
                  <c:v>2.0756484173504752</c:v>
                </c:pt>
                <c:pt idx="8">
                  <c:v>1.8432533948713787</c:v>
                </c:pt>
                <c:pt idx="9">
                  <c:v>1.7361485154258216</c:v>
                </c:pt>
              </c:numCache>
            </c:numRef>
          </c:val>
          <c:smooth val="0"/>
          <c:extLst>
            <c:ext xmlns:c16="http://schemas.microsoft.com/office/drawing/2014/chart" uri="{C3380CC4-5D6E-409C-BE32-E72D297353CC}">
              <c16:uniqueId val="{00000003-0289-4156-B3B1-F8EDDCD138CB}"/>
            </c:ext>
          </c:extLst>
        </c:ser>
        <c:dLbls>
          <c:showLegendKey val="0"/>
          <c:showVal val="0"/>
          <c:showCatName val="0"/>
          <c:showSerName val="0"/>
          <c:showPercent val="0"/>
          <c:showBubbleSize val="0"/>
        </c:dLbls>
        <c:smooth val="0"/>
        <c:axId val="324131072"/>
        <c:axId val="324141056"/>
      </c:lineChart>
      <c:catAx>
        <c:axId val="324131072"/>
        <c:scaling>
          <c:orientation val="minMax"/>
        </c:scaling>
        <c:delete val="0"/>
        <c:axPos val="b"/>
        <c:numFmt formatCode="General" sourceLinked="0"/>
        <c:majorTickMark val="out"/>
        <c:minorTickMark val="none"/>
        <c:tickLblPos val="nextTo"/>
        <c:crossAx val="324141056"/>
        <c:crosses val="autoZero"/>
        <c:auto val="1"/>
        <c:lblAlgn val="ctr"/>
        <c:lblOffset val="100"/>
        <c:noMultiLvlLbl val="0"/>
      </c:catAx>
      <c:valAx>
        <c:axId val="324141056"/>
        <c:scaling>
          <c:orientation val="minMax"/>
          <c:max val="4.5"/>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324131072"/>
        <c:crosses val="autoZero"/>
        <c:crossBetween val="between"/>
      </c:valAx>
    </c:plotArea>
    <c:legend>
      <c:legendPos val="b"/>
      <c:layout>
        <c:manualLayout>
          <c:xMode val="edge"/>
          <c:yMode val="edge"/>
          <c:x val="4.2413869190642856E-2"/>
          <c:y val="0.81070214499049686"/>
          <c:w val="0.94560750522369241"/>
          <c:h val="0.17901493347814279"/>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Mellersta Norrland</a:t>
            </a:r>
          </a:p>
        </c:rich>
      </c:tx>
      <c:layout/>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'8'!$H$44</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'8'!$AF$44:$AO$44</c:f>
              <c:numCache>
                <c:formatCode>#\ ##0.0</c:formatCode>
                <c:ptCount val="10"/>
                <c:pt idx="0">
                  <c:v>2.5735408349991289</c:v>
                </c:pt>
                <c:pt idx="1">
                  <c:v>2.5807640827512075</c:v>
                </c:pt>
                <c:pt idx="2">
                  <c:v>2.603295354153309</c:v>
                </c:pt>
                <c:pt idx="3">
                  <c:v>2.5010385127927766</c:v>
                </c:pt>
                <c:pt idx="4">
                  <c:v>2.3815868986502804</c:v>
                </c:pt>
                <c:pt idx="5">
                  <c:v>2.3209042666793329</c:v>
                </c:pt>
                <c:pt idx="6">
                  <c:v>2.2110636275791991</c:v>
                </c:pt>
                <c:pt idx="7">
                  <c:v>2.1653249535104657</c:v>
                </c:pt>
                <c:pt idx="8">
                  <c:v>1.9941004315752169</c:v>
                </c:pt>
                <c:pt idx="9">
                  <c:v>1.9072663088795936</c:v>
                </c:pt>
              </c:numCache>
            </c:numRef>
          </c:val>
          <c:smooth val="0"/>
          <c:extLst>
            <c:ext xmlns:c16="http://schemas.microsoft.com/office/drawing/2014/chart" uri="{C3380CC4-5D6E-409C-BE32-E72D297353CC}">
              <c16:uniqueId val="{00000000-EDC3-4C39-8B1B-ACA7E43C37C5}"/>
            </c:ext>
          </c:extLst>
        </c:ser>
        <c:ser>
          <c:idx val="1"/>
          <c:order val="1"/>
          <c:tx>
            <c:strRef>
              <c:f>'8'!$H$45</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'8'!$AF$45:$AO$45</c:f>
              <c:numCache>
                <c:formatCode>#\ ##0.0</c:formatCode>
                <c:ptCount val="10"/>
                <c:pt idx="0">
                  <c:v>1.9539141660216364</c:v>
                </c:pt>
                <c:pt idx="1">
                  <c:v>1.979223610654139</c:v>
                </c:pt>
                <c:pt idx="2">
                  <c:v>1.9484907753149372</c:v>
                </c:pt>
                <c:pt idx="3">
                  <c:v>1.8714759071927987</c:v>
                </c:pt>
                <c:pt idx="4">
                  <c:v>1.8033938164146173</c:v>
                </c:pt>
                <c:pt idx="5">
                  <c:v>1.7736759706017839</c:v>
                </c:pt>
                <c:pt idx="6">
                  <c:v>1.7262544280793863</c:v>
                </c:pt>
                <c:pt idx="7">
                  <c:v>1.7181908195296474</c:v>
                </c:pt>
                <c:pt idx="8">
                  <c:v>1.6269823271046433</c:v>
                </c:pt>
                <c:pt idx="9">
                  <c:v>1.567835198993925</c:v>
                </c:pt>
              </c:numCache>
            </c:numRef>
          </c:val>
          <c:smooth val="0"/>
          <c:extLst>
            <c:ext xmlns:c16="http://schemas.microsoft.com/office/drawing/2014/chart" uri="{C3380CC4-5D6E-409C-BE32-E72D297353CC}">
              <c16:uniqueId val="{00000001-EDC3-4C39-8B1B-ACA7E43C37C5}"/>
            </c:ext>
          </c:extLst>
        </c:ser>
        <c:ser>
          <c:idx val="2"/>
          <c:order val="2"/>
          <c:tx>
            <c:strRef>
              <c:f>'8'!$H$46</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'8'!$AF$46:$AO$46</c:f>
              <c:numCache>
                <c:formatCode>#\ ##0.0</c:formatCode>
                <c:ptCount val="10"/>
                <c:pt idx="0">
                  <c:v>3.6398458264628353</c:v>
                </c:pt>
                <c:pt idx="1">
                  <c:v>3.649396184548952</c:v>
                </c:pt>
                <c:pt idx="2">
                  <c:v>3.8018299185046285</c:v>
                </c:pt>
                <c:pt idx="3">
                  <c:v>3.5301819123410527</c:v>
                </c:pt>
                <c:pt idx="4">
                  <c:v>3.3146493345147396</c:v>
                </c:pt>
                <c:pt idx="5">
                  <c:v>3.2182011340855192</c:v>
                </c:pt>
                <c:pt idx="6">
                  <c:v>2.9998907122150853</c:v>
                </c:pt>
                <c:pt idx="7">
                  <c:v>2.8967028630772327</c:v>
                </c:pt>
                <c:pt idx="8">
                  <c:v>2.6040144122642448</c:v>
                </c:pt>
                <c:pt idx="9">
                  <c:v>2.4662901742856951</c:v>
                </c:pt>
              </c:numCache>
            </c:numRef>
          </c:val>
          <c:smooth val="0"/>
          <c:extLst>
            <c:ext xmlns:c16="http://schemas.microsoft.com/office/drawing/2014/chart" uri="{C3380CC4-5D6E-409C-BE32-E72D297353CC}">
              <c16:uniqueId val="{00000002-EDC3-4C39-8B1B-ACA7E43C37C5}"/>
            </c:ext>
          </c:extLst>
        </c:ser>
        <c:ser>
          <c:idx val="3"/>
          <c:order val="3"/>
          <c:tx>
            <c:strRef>
              <c:f>'8'!$H$47</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'8'!$AF$47:$AO$47</c:f>
              <c:numCache>
                <c:formatCode>#\ ##0.0</c:formatCode>
                <c:ptCount val="10"/>
                <c:pt idx="0">
                  <c:v>2.4678284170758742</c:v>
                </c:pt>
                <c:pt idx="1">
                  <c:v>2.4040358378510698</c:v>
                </c:pt>
                <c:pt idx="2">
                  <c:v>2.5014362780893955</c:v>
                </c:pt>
                <c:pt idx="3">
                  <c:v>2.3673177167053838</c:v>
                </c:pt>
                <c:pt idx="4">
                  <c:v>2.2730832502794889</c:v>
                </c:pt>
                <c:pt idx="5">
                  <c:v>2.1372693595029744</c:v>
                </c:pt>
                <c:pt idx="6">
                  <c:v>2.0811689011597703</c:v>
                </c:pt>
                <c:pt idx="7">
                  <c:v>2.0092013995198794</c:v>
                </c:pt>
                <c:pt idx="8">
                  <c:v>1.8203354640702791</c:v>
                </c:pt>
                <c:pt idx="9">
                  <c:v>1.7748308313416885</c:v>
                </c:pt>
              </c:numCache>
            </c:numRef>
          </c:val>
          <c:smooth val="0"/>
          <c:extLst>
            <c:ext xmlns:c16="http://schemas.microsoft.com/office/drawing/2014/chart" uri="{C3380CC4-5D6E-409C-BE32-E72D297353CC}">
              <c16:uniqueId val="{00000003-EDC3-4C39-8B1B-ACA7E43C37C5}"/>
            </c:ext>
          </c:extLst>
        </c:ser>
        <c:dLbls>
          <c:showLegendKey val="0"/>
          <c:showVal val="0"/>
          <c:showCatName val="0"/>
          <c:showSerName val="0"/>
          <c:showPercent val="0"/>
          <c:showBubbleSize val="0"/>
        </c:dLbls>
        <c:smooth val="0"/>
        <c:axId val="324167936"/>
        <c:axId val="324169728"/>
      </c:lineChart>
      <c:catAx>
        <c:axId val="324167936"/>
        <c:scaling>
          <c:orientation val="minMax"/>
        </c:scaling>
        <c:delete val="0"/>
        <c:axPos val="b"/>
        <c:numFmt formatCode="General" sourceLinked="0"/>
        <c:majorTickMark val="out"/>
        <c:minorTickMark val="none"/>
        <c:tickLblPos val="nextTo"/>
        <c:crossAx val="324169728"/>
        <c:crosses val="autoZero"/>
        <c:auto val="1"/>
        <c:lblAlgn val="ctr"/>
        <c:lblOffset val="100"/>
        <c:noMultiLvlLbl val="0"/>
      </c:catAx>
      <c:valAx>
        <c:axId val="324169728"/>
        <c:scaling>
          <c:orientation val="minMax"/>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324167936"/>
        <c:crosses val="autoZero"/>
        <c:crossBetween val="between"/>
      </c:valAx>
    </c:plotArea>
    <c:legend>
      <c:legendPos val="b"/>
      <c:layout>
        <c:manualLayout>
          <c:xMode val="edge"/>
          <c:yMode val="edge"/>
          <c:x val="3.931733731392572E-2"/>
          <c:y val="0.81070209973753282"/>
          <c:w val="0.94560750522369241"/>
          <c:h val="0.16062408865558472"/>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Övre Norrland</a:t>
            </a:r>
          </a:p>
        </c:rich>
      </c:tx>
      <c:layout/>
      <c:overlay val="1"/>
    </c:title>
    <c:autoTitleDeleted val="0"/>
    <c:plotArea>
      <c:layout>
        <c:manualLayout>
          <c:layoutTarget val="inner"/>
          <c:xMode val="edge"/>
          <c:yMode val="edge"/>
          <c:x val="0.13567363682188732"/>
          <c:y val="0.11274509803921569"/>
          <c:w val="0.83194961556957703"/>
          <c:h val="0.60108306314651849"/>
        </c:manualLayout>
      </c:layout>
      <c:lineChart>
        <c:grouping val="standard"/>
        <c:varyColors val="0"/>
        <c:ser>
          <c:idx val="0"/>
          <c:order val="0"/>
          <c:tx>
            <c:strRef>
              <c:f>'8'!$H$50</c:f>
              <c:strCache>
                <c:ptCount val="1"/>
                <c:pt idx="0">
                  <c:v>Genomsnitt alla branscher för riksområdet</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'8'!$AF$50:$AO$50</c:f>
              <c:numCache>
                <c:formatCode>#\ ##0.0</c:formatCode>
                <c:ptCount val="10"/>
                <c:pt idx="0">
                  <c:v>2.5462793109435009</c:v>
                </c:pt>
                <c:pt idx="1">
                  <c:v>2.5454175303255604</c:v>
                </c:pt>
                <c:pt idx="2">
                  <c:v>2.5630827934634377</c:v>
                </c:pt>
                <c:pt idx="3">
                  <c:v>2.4549594649258877</c:v>
                </c:pt>
                <c:pt idx="4">
                  <c:v>2.3391138871188693</c:v>
                </c:pt>
                <c:pt idx="5">
                  <c:v>2.2725741190179112</c:v>
                </c:pt>
                <c:pt idx="6">
                  <c:v>2.1832237082057593</c:v>
                </c:pt>
                <c:pt idx="7">
                  <c:v>2.1305098948925032</c:v>
                </c:pt>
                <c:pt idx="8">
                  <c:v>1.9570396244826411</c:v>
                </c:pt>
                <c:pt idx="9">
                  <c:v>1.8744223261643405</c:v>
                </c:pt>
              </c:numCache>
            </c:numRef>
          </c:val>
          <c:smooth val="0"/>
          <c:extLst>
            <c:ext xmlns:c16="http://schemas.microsoft.com/office/drawing/2014/chart" uri="{C3380CC4-5D6E-409C-BE32-E72D297353CC}">
              <c16:uniqueId val="{00000000-D54C-4A76-A44E-356BBB384369}"/>
            </c:ext>
          </c:extLst>
        </c:ser>
        <c:ser>
          <c:idx val="1"/>
          <c:order val="1"/>
          <c:tx>
            <c:strRef>
              <c:f>'8'!$H$51</c:f>
              <c:strCache>
                <c:ptCount val="1"/>
                <c:pt idx="0">
                  <c:v>Hushåll</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'8'!$AF$51:$AO$51</c:f>
              <c:numCache>
                <c:formatCode>#\ ##0.0</c:formatCode>
                <c:ptCount val="10"/>
                <c:pt idx="0">
                  <c:v>1.9613551818789892</c:v>
                </c:pt>
                <c:pt idx="1">
                  <c:v>1.9836770942206809</c:v>
                </c:pt>
                <c:pt idx="2">
                  <c:v>1.9576288000026449</c:v>
                </c:pt>
                <c:pt idx="3">
                  <c:v>1.8845987562503879</c:v>
                </c:pt>
                <c:pt idx="4">
                  <c:v>1.8047203663851423</c:v>
                </c:pt>
                <c:pt idx="5">
                  <c:v>1.7699667213788717</c:v>
                </c:pt>
                <c:pt idx="6">
                  <c:v>1.7207495996886764</c:v>
                </c:pt>
                <c:pt idx="7">
                  <c:v>1.7131595915668842</c:v>
                </c:pt>
                <c:pt idx="8">
                  <c:v>1.6135551371980494</c:v>
                </c:pt>
                <c:pt idx="9">
                  <c:v>1.5580870476500615</c:v>
                </c:pt>
              </c:numCache>
            </c:numRef>
          </c:val>
          <c:smooth val="0"/>
          <c:extLst>
            <c:ext xmlns:c16="http://schemas.microsoft.com/office/drawing/2014/chart" uri="{C3380CC4-5D6E-409C-BE32-E72D297353CC}">
              <c16:uniqueId val="{00000001-D54C-4A76-A44E-356BBB384369}"/>
            </c:ext>
          </c:extLst>
        </c:ser>
        <c:ser>
          <c:idx val="2"/>
          <c:order val="2"/>
          <c:tx>
            <c:strRef>
              <c:f>'8'!$H$52</c:f>
              <c:strCache>
                <c:ptCount val="1"/>
                <c:pt idx="0">
                  <c:v>Näringsliv</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'8'!$AF$52:$AO$52</c:f>
              <c:numCache>
                <c:formatCode>#\ ##0.0</c:formatCode>
                <c:ptCount val="10"/>
                <c:pt idx="0">
                  <c:v>3.6066342973855408</c:v>
                </c:pt>
                <c:pt idx="1">
                  <c:v>3.5843350291823755</c:v>
                </c:pt>
                <c:pt idx="2">
                  <c:v>3.7067380518722279</c:v>
                </c:pt>
                <c:pt idx="3">
                  <c:v>3.4273728960315166</c:v>
                </c:pt>
                <c:pt idx="4">
                  <c:v>3.22854464814001</c:v>
                </c:pt>
                <c:pt idx="5">
                  <c:v>3.1212594716987159</c:v>
                </c:pt>
                <c:pt idx="6">
                  <c:v>2.9577767144954357</c:v>
                </c:pt>
                <c:pt idx="7">
                  <c:v>2.8262175433236658</c:v>
                </c:pt>
                <c:pt idx="8">
                  <c:v>2.536105444547915</c:v>
                </c:pt>
                <c:pt idx="9">
                  <c:v>2.4182833224000295</c:v>
                </c:pt>
              </c:numCache>
            </c:numRef>
          </c:val>
          <c:smooth val="0"/>
          <c:extLst>
            <c:ext xmlns:c16="http://schemas.microsoft.com/office/drawing/2014/chart" uri="{C3380CC4-5D6E-409C-BE32-E72D297353CC}">
              <c16:uniqueId val="{00000002-D54C-4A76-A44E-356BBB384369}"/>
            </c:ext>
          </c:extLst>
        </c:ser>
        <c:ser>
          <c:idx val="3"/>
          <c:order val="3"/>
          <c:tx>
            <c:strRef>
              <c:f>'8'!$H$53</c:f>
              <c:strCache>
                <c:ptCount val="1"/>
                <c:pt idx="0">
                  <c:v>Offentliga myndigheter och HIO</c:v>
                </c:pt>
              </c:strCache>
            </c:strRef>
          </c:tx>
          <c:marker>
            <c:symbol val="none"/>
          </c:marker>
          <c:cat>
            <c:strRef>
              <c:f>'8'!$AF$6:$AO$7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'8'!$AF$53:$AO$53</c:f>
              <c:numCache>
                <c:formatCode>#\ ##0.0</c:formatCode>
                <c:ptCount val="10"/>
                <c:pt idx="0">
                  <c:v>2.5138039898732347</c:v>
                </c:pt>
                <c:pt idx="1">
                  <c:v>2.5176562194061636</c:v>
                </c:pt>
                <c:pt idx="2">
                  <c:v>2.5666158657919249</c:v>
                </c:pt>
                <c:pt idx="3">
                  <c:v>2.4595185610199839</c:v>
                </c:pt>
                <c:pt idx="4">
                  <c:v>2.3287149551754962</c:v>
                </c:pt>
                <c:pt idx="5">
                  <c:v>2.2529809420541245</c:v>
                </c:pt>
                <c:pt idx="6">
                  <c:v>2.1187331290683731</c:v>
                </c:pt>
                <c:pt idx="7">
                  <c:v>2.075541561703973</c:v>
                </c:pt>
                <c:pt idx="8">
                  <c:v>1.8938799475040917</c:v>
                </c:pt>
                <c:pt idx="9">
                  <c:v>1.7818298846305485</c:v>
                </c:pt>
              </c:numCache>
            </c:numRef>
          </c:val>
          <c:smooth val="0"/>
          <c:extLst>
            <c:ext xmlns:c16="http://schemas.microsoft.com/office/drawing/2014/chart" uri="{C3380CC4-5D6E-409C-BE32-E72D297353CC}">
              <c16:uniqueId val="{00000003-D54C-4A76-A44E-356BBB384369}"/>
            </c:ext>
          </c:extLst>
        </c:ser>
        <c:dLbls>
          <c:showLegendKey val="0"/>
          <c:showVal val="0"/>
          <c:showCatName val="0"/>
          <c:showSerName val="0"/>
          <c:showPercent val="0"/>
          <c:showBubbleSize val="0"/>
        </c:dLbls>
        <c:smooth val="0"/>
        <c:axId val="324221568"/>
        <c:axId val="324260224"/>
      </c:lineChart>
      <c:catAx>
        <c:axId val="324221568"/>
        <c:scaling>
          <c:orientation val="minMax"/>
        </c:scaling>
        <c:delete val="0"/>
        <c:axPos val="b"/>
        <c:numFmt formatCode="General" sourceLinked="0"/>
        <c:majorTickMark val="out"/>
        <c:minorTickMark val="none"/>
        <c:tickLblPos val="nextTo"/>
        <c:crossAx val="324260224"/>
        <c:crosses val="autoZero"/>
        <c:auto val="1"/>
        <c:lblAlgn val="ctr"/>
        <c:lblOffset val="100"/>
        <c:noMultiLvlLbl val="0"/>
      </c:catAx>
      <c:valAx>
        <c:axId val="324260224"/>
        <c:scaling>
          <c:orientation val="minMax"/>
          <c:max val="4.5"/>
        </c:scaling>
        <c:delete val="0"/>
        <c:axPos val="l"/>
        <c:majorGridlines/>
        <c:title>
          <c:tx>
            <c:rich>
              <a:bodyPr rot="-5400000" vert="horz"/>
              <a:lstStyle/>
              <a:p>
                <a:pPr>
                  <a:defRPr b="0"/>
                </a:pPr>
                <a:r>
                  <a:rPr lang="en-US" b="0"/>
                  <a:t>Kilo per mil</a:t>
                </a:r>
              </a:p>
            </c:rich>
          </c:tx>
          <c:layout/>
          <c:overlay val="0"/>
        </c:title>
        <c:numFmt formatCode="#,##0.0" sourceLinked="0"/>
        <c:majorTickMark val="out"/>
        <c:minorTickMark val="none"/>
        <c:tickLblPos val="nextTo"/>
        <c:crossAx val="324221568"/>
        <c:crosses val="autoZero"/>
        <c:crossBetween val="between"/>
      </c:valAx>
    </c:plotArea>
    <c:legend>
      <c:legendPos val="b"/>
      <c:layout>
        <c:manualLayout>
          <c:xMode val="edge"/>
          <c:yMode val="edge"/>
          <c:x val="3.931733731392572E-2"/>
          <c:y val="0.81070209973753282"/>
          <c:w val="0.94560750522369241"/>
          <c:h val="0.16062408865558472"/>
        </c:manualLayout>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Blekinge</a:t>
            </a:r>
          </a:p>
        </c:rich>
      </c:tx>
      <c:layout/>
      <c:overlay val="1"/>
    </c:title>
    <c:autoTitleDeleted val="0"/>
    <c:plotArea>
      <c:layout/>
      <c:barChart>
        <c:barDir val="col"/>
        <c:grouping val="clustered"/>
        <c:varyColors val="0"/>
        <c:ser>
          <c:idx val="0"/>
          <c:order val="0"/>
          <c:tx>
            <c:strRef>
              <c:f>'4'!$AB$64</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'4'!$AE$64:$AN$64</c:f>
              <c:numCache>
                <c:formatCode>#,##0</c:formatCode>
                <c:ptCount val="10"/>
                <c:pt idx="0">
                  <c:v>17.996164513308955</c:v>
                </c:pt>
                <c:pt idx="1">
                  <c:v>19.619597609645183</c:v>
                </c:pt>
                <c:pt idx="2">
                  <c:v>19.503188936211163</c:v>
                </c:pt>
                <c:pt idx="3">
                  <c:v>16.141536369490751</c:v>
                </c:pt>
                <c:pt idx="4">
                  <c:v>16.270603674962182</c:v>
                </c:pt>
                <c:pt idx="5">
                  <c:v>14.422052263387391</c:v>
                </c:pt>
                <c:pt idx="6">
                  <c:v>13.234113309315026</c:v>
                </c:pt>
                <c:pt idx="7">
                  <c:v>12.543692111575806</c:v>
                </c:pt>
                <c:pt idx="8">
                  <c:v>12.079882489035455</c:v>
                </c:pt>
                <c:pt idx="9">
                  <c:v>11.637172987502446</c:v>
                </c:pt>
              </c:numCache>
            </c:numRef>
          </c:val>
          <c:extLst>
            <c:ext xmlns:c16="http://schemas.microsoft.com/office/drawing/2014/chart" uri="{C3380CC4-5D6E-409C-BE32-E72D297353CC}">
              <c16:uniqueId val="{00000000-0956-40C8-AF79-271EF21CA987}"/>
            </c:ext>
          </c:extLst>
        </c:ser>
        <c:ser>
          <c:idx val="1"/>
          <c:order val="1"/>
          <c:tx>
            <c:strRef>
              <c:f>'4'!$AB$65</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'4'!$AE$65:$AN$65</c:f>
              <c:numCache>
                <c:formatCode>#,##0</c:formatCode>
                <c:ptCount val="10"/>
                <c:pt idx="0">
                  <c:v>27.243525451536648</c:v>
                </c:pt>
                <c:pt idx="1">
                  <c:v>33.439511294629376</c:v>
                </c:pt>
                <c:pt idx="2">
                  <c:v>34.049146228772841</c:v>
                </c:pt>
                <c:pt idx="3">
                  <c:v>25.718860313398128</c:v>
                </c:pt>
                <c:pt idx="4">
                  <c:v>29.432297879908539</c:v>
                </c:pt>
                <c:pt idx="5">
                  <c:v>23.936588980732221</c:v>
                </c:pt>
                <c:pt idx="6">
                  <c:v>20.151438179975589</c:v>
                </c:pt>
                <c:pt idx="7">
                  <c:v>21.546162400004754</c:v>
                </c:pt>
                <c:pt idx="8">
                  <c:v>21.933920338426663</c:v>
                </c:pt>
                <c:pt idx="9">
                  <c:v>19.986744825680407</c:v>
                </c:pt>
              </c:numCache>
            </c:numRef>
          </c:val>
          <c:extLst>
            <c:ext xmlns:c16="http://schemas.microsoft.com/office/drawing/2014/chart" uri="{C3380CC4-5D6E-409C-BE32-E72D297353CC}">
              <c16:uniqueId val="{00000001-0956-40C8-AF79-271EF21CA987}"/>
            </c:ext>
          </c:extLst>
        </c:ser>
        <c:ser>
          <c:idx val="2"/>
          <c:order val="2"/>
          <c:tx>
            <c:strRef>
              <c:f>'4'!$AB$66</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'4'!$AE$66:$AN$66</c:f>
              <c:numCache>
                <c:formatCode>#,##0</c:formatCode>
                <c:ptCount val="10"/>
                <c:pt idx="0">
                  <c:v>9.3297590357123195</c:v>
                </c:pt>
                <c:pt idx="1">
                  <c:v>8.7689308302052336</c:v>
                </c:pt>
                <c:pt idx="2">
                  <c:v>8.7079456779827087</c:v>
                </c:pt>
                <c:pt idx="3">
                  <c:v>8.2051230313472647</c:v>
                </c:pt>
                <c:pt idx="4">
                  <c:v>7.4818953284947733</c:v>
                </c:pt>
                <c:pt idx="5">
                  <c:v>7.124353803945338</c:v>
                </c:pt>
                <c:pt idx="6">
                  <c:v>7.2744466459750141</c:v>
                </c:pt>
                <c:pt idx="7">
                  <c:v>5.6573333960885845</c:v>
                </c:pt>
                <c:pt idx="8">
                  <c:v>5.4255752618592012</c:v>
                </c:pt>
                <c:pt idx="9">
                  <c:v>5.3630175781202221</c:v>
                </c:pt>
              </c:numCache>
            </c:numRef>
          </c:val>
          <c:extLst>
            <c:ext xmlns:c16="http://schemas.microsoft.com/office/drawing/2014/chart" uri="{C3380CC4-5D6E-409C-BE32-E72D297353CC}">
              <c16:uniqueId val="{00000002-0956-40C8-AF79-271EF21CA987}"/>
            </c:ext>
          </c:extLst>
        </c:ser>
        <c:ser>
          <c:idx val="3"/>
          <c:order val="3"/>
          <c:tx>
            <c:strRef>
              <c:f>'4'!$AB$67</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'4'!$AE$67:$AN$67</c:f>
              <c:numCache>
                <c:formatCode>#,##0</c:formatCode>
                <c:ptCount val="10"/>
                <c:pt idx="0">
                  <c:v>4.1661419782449221</c:v>
                </c:pt>
                <c:pt idx="1">
                  <c:v>5.6230289359405248</c:v>
                </c:pt>
                <c:pt idx="2">
                  <c:v>4.5075575794113032</c:v>
                </c:pt>
                <c:pt idx="3">
                  <c:v>4.5993690610736939</c:v>
                </c:pt>
                <c:pt idx="4">
                  <c:v>4.0642794478385103</c:v>
                </c:pt>
                <c:pt idx="5">
                  <c:v>3.4695025375702877</c:v>
                </c:pt>
                <c:pt idx="6">
                  <c:v>3.5600583772706726</c:v>
                </c:pt>
                <c:pt idx="7">
                  <c:v>3.866881709130543</c:v>
                </c:pt>
                <c:pt idx="8">
                  <c:v>3.3476665451927943</c:v>
                </c:pt>
                <c:pt idx="9">
                  <c:v>3.2359518352663788</c:v>
                </c:pt>
              </c:numCache>
            </c:numRef>
          </c:val>
          <c:extLst>
            <c:ext xmlns:c16="http://schemas.microsoft.com/office/drawing/2014/chart" uri="{C3380CC4-5D6E-409C-BE32-E72D297353CC}">
              <c16:uniqueId val="{00000003-0956-40C8-AF79-271EF21CA987}"/>
            </c:ext>
          </c:extLst>
        </c:ser>
        <c:dLbls>
          <c:showLegendKey val="0"/>
          <c:showVal val="0"/>
          <c:showCatName val="0"/>
          <c:showSerName val="0"/>
          <c:showPercent val="0"/>
          <c:showBubbleSize val="0"/>
        </c:dLbls>
        <c:gapWidth val="150"/>
        <c:axId val="165116544"/>
        <c:axId val="165130624"/>
      </c:barChart>
      <c:catAx>
        <c:axId val="165116544"/>
        <c:scaling>
          <c:orientation val="minMax"/>
        </c:scaling>
        <c:delete val="0"/>
        <c:axPos val="b"/>
        <c:numFmt formatCode="General" sourceLinked="0"/>
        <c:majorTickMark val="out"/>
        <c:minorTickMark val="none"/>
        <c:tickLblPos val="nextTo"/>
        <c:crossAx val="165130624"/>
        <c:crosses val="autoZero"/>
        <c:auto val="1"/>
        <c:lblAlgn val="ctr"/>
        <c:lblOffset val="100"/>
        <c:noMultiLvlLbl val="0"/>
      </c:catAx>
      <c:valAx>
        <c:axId val="165130624"/>
        <c:scaling>
          <c:orientation val="minMax"/>
          <c:max val="70"/>
        </c:scaling>
        <c:delete val="0"/>
        <c:axPos val="l"/>
        <c:majorGridlines/>
        <c:title>
          <c:tx>
            <c:rich>
              <a:bodyPr rot="-5400000" vert="horz"/>
              <a:lstStyle/>
              <a:p>
                <a:pPr>
                  <a:defRPr b="0"/>
                </a:pPr>
                <a:r>
                  <a:rPr lang="en-US" b="0"/>
                  <a:t>Ton koldioxidekvivalenter per miljoner kronor</a:t>
                </a:r>
              </a:p>
            </c:rich>
          </c:tx>
          <c:layout/>
          <c:overlay val="0"/>
        </c:title>
        <c:numFmt formatCode="#,##0" sourceLinked="0"/>
        <c:majorTickMark val="out"/>
        <c:minorTickMark val="none"/>
        <c:tickLblPos val="nextTo"/>
        <c:crossAx val="165116544"/>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Skåne</a:t>
            </a:r>
          </a:p>
        </c:rich>
      </c:tx>
      <c:layout/>
      <c:overlay val="1"/>
    </c:title>
    <c:autoTitleDeleted val="0"/>
    <c:plotArea>
      <c:layout/>
      <c:barChart>
        <c:barDir val="col"/>
        <c:grouping val="clustered"/>
        <c:varyColors val="0"/>
        <c:ser>
          <c:idx val="0"/>
          <c:order val="0"/>
          <c:tx>
            <c:strRef>
              <c:f>'4'!$AB$71</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'4'!$AE$71:$AN$71</c:f>
              <c:numCache>
                <c:formatCode>#,##0</c:formatCode>
                <c:ptCount val="10"/>
                <c:pt idx="0">
                  <c:v>19.260063145989839</c:v>
                </c:pt>
                <c:pt idx="1">
                  <c:v>20.598296852838526</c:v>
                </c:pt>
                <c:pt idx="2">
                  <c:v>21.589160570470092</c:v>
                </c:pt>
                <c:pt idx="3">
                  <c:v>19.576694420819997</c:v>
                </c:pt>
                <c:pt idx="4">
                  <c:v>17.766018047364255</c:v>
                </c:pt>
                <c:pt idx="5">
                  <c:v>16.96942281660138</c:v>
                </c:pt>
                <c:pt idx="6">
                  <c:v>15.158744663042141</c:v>
                </c:pt>
                <c:pt idx="7">
                  <c:v>14.327930580569145</c:v>
                </c:pt>
                <c:pt idx="8">
                  <c:v>13.056699920154154</c:v>
                </c:pt>
                <c:pt idx="9">
                  <c:v>11.892991382823425</c:v>
                </c:pt>
              </c:numCache>
            </c:numRef>
          </c:val>
          <c:extLst>
            <c:ext xmlns:c16="http://schemas.microsoft.com/office/drawing/2014/chart" uri="{C3380CC4-5D6E-409C-BE32-E72D297353CC}">
              <c16:uniqueId val="{00000000-FE1E-4B3A-998F-B84EBE53C23C}"/>
            </c:ext>
          </c:extLst>
        </c:ser>
        <c:ser>
          <c:idx val="1"/>
          <c:order val="1"/>
          <c:tx>
            <c:strRef>
              <c:f>'4'!$AB$72</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'4'!$AE$72:$AN$72</c:f>
              <c:numCache>
                <c:formatCode>#,##0</c:formatCode>
                <c:ptCount val="10"/>
                <c:pt idx="0">
                  <c:v>34.909900784487363</c:v>
                </c:pt>
                <c:pt idx="1">
                  <c:v>42.373921473820687</c:v>
                </c:pt>
                <c:pt idx="2">
                  <c:v>50.532859859935499</c:v>
                </c:pt>
                <c:pt idx="3">
                  <c:v>45.846960741575501</c:v>
                </c:pt>
                <c:pt idx="4">
                  <c:v>43.42085249506345</c:v>
                </c:pt>
                <c:pt idx="5">
                  <c:v>44.316709512871391</c:v>
                </c:pt>
                <c:pt idx="6">
                  <c:v>37.229674022424916</c:v>
                </c:pt>
                <c:pt idx="7">
                  <c:v>37.228400969306271</c:v>
                </c:pt>
                <c:pt idx="8">
                  <c:v>34.553756868203472</c:v>
                </c:pt>
                <c:pt idx="9">
                  <c:v>30.752602594198247</c:v>
                </c:pt>
              </c:numCache>
            </c:numRef>
          </c:val>
          <c:extLst>
            <c:ext xmlns:c16="http://schemas.microsoft.com/office/drawing/2014/chart" uri="{C3380CC4-5D6E-409C-BE32-E72D297353CC}">
              <c16:uniqueId val="{00000001-FE1E-4B3A-998F-B84EBE53C23C}"/>
            </c:ext>
          </c:extLst>
        </c:ser>
        <c:ser>
          <c:idx val="2"/>
          <c:order val="2"/>
          <c:tx>
            <c:strRef>
              <c:f>'4'!$AB$73</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'4'!$AE$73:$AN$73</c:f>
              <c:numCache>
                <c:formatCode>#,##0</c:formatCode>
                <c:ptCount val="10"/>
                <c:pt idx="0">
                  <c:v>14.100384544139722</c:v>
                </c:pt>
                <c:pt idx="1">
                  <c:v>14.065087237019913</c:v>
                </c:pt>
                <c:pt idx="2">
                  <c:v>13.249806856803643</c:v>
                </c:pt>
                <c:pt idx="3">
                  <c:v>12.701873560839029</c:v>
                </c:pt>
                <c:pt idx="4">
                  <c:v>11.169859540419123</c:v>
                </c:pt>
                <c:pt idx="5">
                  <c:v>9.9120100544480181</c:v>
                </c:pt>
                <c:pt idx="6">
                  <c:v>8.9633165088431301</c:v>
                </c:pt>
                <c:pt idx="7">
                  <c:v>8.1774782671423907</c:v>
                </c:pt>
                <c:pt idx="8">
                  <c:v>6.9989665321363157</c:v>
                </c:pt>
                <c:pt idx="9">
                  <c:v>6.4196763364963481</c:v>
                </c:pt>
              </c:numCache>
            </c:numRef>
          </c:val>
          <c:extLst>
            <c:ext xmlns:c16="http://schemas.microsoft.com/office/drawing/2014/chart" uri="{C3380CC4-5D6E-409C-BE32-E72D297353CC}">
              <c16:uniqueId val="{00000002-FE1E-4B3A-998F-B84EBE53C23C}"/>
            </c:ext>
          </c:extLst>
        </c:ser>
        <c:ser>
          <c:idx val="3"/>
          <c:order val="3"/>
          <c:tx>
            <c:strRef>
              <c:f>'4'!$AB$74</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'4'!$AE$74:$AN$74</c:f>
              <c:numCache>
                <c:formatCode>#,##0</c:formatCode>
                <c:ptCount val="10"/>
                <c:pt idx="0">
                  <c:v>1.7314703877290356</c:v>
                </c:pt>
                <c:pt idx="1">
                  <c:v>1.6985606766802461</c:v>
                </c:pt>
                <c:pt idx="2">
                  <c:v>1.6194028736650219</c:v>
                </c:pt>
                <c:pt idx="3">
                  <c:v>1.3442649403386215</c:v>
                </c:pt>
                <c:pt idx="4">
                  <c:v>1.2831638818822162</c:v>
                </c:pt>
                <c:pt idx="5">
                  <c:v>1.0930017184064686</c:v>
                </c:pt>
                <c:pt idx="6">
                  <c:v>0.98696265259609728</c:v>
                </c:pt>
                <c:pt idx="7">
                  <c:v>0.89750634044474076</c:v>
                </c:pt>
                <c:pt idx="8">
                  <c:v>0.85379948864490918</c:v>
                </c:pt>
                <c:pt idx="9">
                  <c:v>0.76685202998904944</c:v>
                </c:pt>
              </c:numCache>
            </c:numRef>
          </c:val>
          <c:extLst>
            <c:ext xmlns:c16="http://schemas.microsoft.com/office/drawing/2014/chart" uri="{C3380CC4-5D6E-409C-BE32-E72D297353CC}">
              <c16:uniqueId val="{00000003-FE1E-4B3A-998F-B84EBE53C23C}"/>
            </c:ext>
          </c:extLst>
        </c:ser>
        <c:dLbls>
          <c:showLegendKey val="0"/>
          <c:showVal val="0"/>
          <c:showCatName val="0"/>
          <c:showSerName val="0"/>
          <c:showPercent val="0"/>
          <c:showBubbleSize val="0"/>
        </c:dLbls>
        <c:gapWidth val="150"/>
        <c:axId val="165145216"/>
        <c:axId val="165216640"/>
      </c:barChart>
      <c:catAx>
        <c:axId val="165145216"/>
        <c:scaling>
          <c:orientation val="minMax"/>
        </c:scaling>
        <c:delete val="0"/>
        <c:axPos val="b"/>
        <c:numFmt formatCode="General" sourceLinked="0"/>
        <c:majorTickMark val="out"/>
        <c:minorTickMark val="none"/>
        <c:tickLblPos val="nextTo"/>
        <c:crossAx val="165216640"/>
        <c:crosses val="autoZero"/>
        <c:auto val="1"/>
        <c:lblAlgn val="ctr"/>
        <c:lblOffset val="100"/>
        <c:noMultiLvlLbl val="0"/>
      </c:catAx>
      <c:valAx>
        <c:axId val="165216640"/>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145216"/>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Halland</a:t>
            </a:r>
          </a:p>
        </c:rich>
      </c:tx>
      <c:layout/>
      <c:overlay val="1"/>
    </c:title>
    <c:autoTitleDeleted val="0"/>
    <c:plotArea>
      <c:layout/>
      <c:barChart>
        <c:barDir val="col"/>
        <c:grouping val="clustered"/>
        <c:varyColors val="0"/>
        <c:ser>
          <c:idx val="0"/>
          <c:order val="0"/>
          <c:tx>
            <c:strRef>
              <c:f>'4'!$AB$78</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'4'!$AE$78:$AN$78</c:f>
              <c:numCache>
                <c:formatCode>#,##0</c:formatCode>
                <c:ptCount val="10"/>
                <c:pt idx="0">
                  <c:v>20.249326338883957</c:v>
                </c:pt>
                <c:pt idx="1">
                  <c:v>20.632020826058792</c:v>
                </c:pt>
                <c:pt idx="2">
                  <c:v>18.984460304178985</c:v>
                </c:pt>
                <c:pt idx="3">
                  <c:v>17.908441790329782</c:v>
                </c:pt>
                <c:pt idx="4">
                  <c:v>17.064344732119732</c:v>
                </c:pt>
                <c:pt idx="5">
                  <c:v>14.679850624140945</c:v>
                </c:pt>
                <c:pt idx="6">
                  <c:v>14.665569214452098</c:v>
                </c:pt>
                <c:pt idx="7">
                  <c:v>13.923618851455696</c:v>
                </c:pt>
                <c:pt idx="8">
                  <c:v>12.679489137152709</c:v>
                </c:pt>
                <c:pt idx="9">
                  <c:v>12.150156364012531</c:v>
                </c:pt>
              </c:numCache>
            </c:numRef>
          </c:val>
          <c:extLst>
            <c:ext xmlns:c16="http://schemas.microsoft.com/office/drawing/2014/chart" uri="{C3380CC4-5D6E-409C-BE32-E72D297353CC}">
              <c16:uniqueId val="{00000000-D75B-469D-87BF-80353487A55B}"/>
            </c:ext>
          </c:extLst>
        </c:ser>
        <c:ser>
          <c:idx val="1"/>
          <c:order val="1"/>
          <c:tx>
            <c:strRef>
              <c:f>'4'!$AB$79</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'4'!$AE$79:$AN$79</c:f>
              <c:numCache>
                <c:formatCode>#,##0</c:formatCode>
                <c:ptCount val="10"/>
                <c:pt idx="0">
                  <c:v>36.075161961402294</c:v>
                </c:pt>
                <c:pt idx="1">
                  <c:v>41.487729783691485</c:v>
                </c:pt>
                <c:pt idx="2">
                  <c:v>34.366520157095493</c:v>
                </c:pt>
                <c:pt idx="3">
                  <c:v>35.840609601216023</c:v>
                </c:pt>
                <c:pt idx="4">
                  <c:v>36.629610553996535</c:v>
                </c:pt>
                <c:pt idx="5">
                  <c:v>29.791609830074833</c:v>
                </c:pt>
                <c:pt idx="6">
                  <c:v>31.830897435262674</c:v>
                </c:pt>
                <c:pt idx="7">
                  <c:v>31.454787214032983</c:v>
                </c:pt>
                <c:pt idx="8">
                  <c:v>29.198532389859022</c:v>
                </c:pt>
                <c:pt idx="9">
                  <c:v>28.592120774724066</c:v>
                </c:pt>
              </c:numCache>
            </c:numRef>
          </c:val>
          <c:extLst>
            <c:ext xmlns:c16="http://schemas.microsoft.com/office/drawing/2014/chart" uri="{C3380CC4-5D6E-409C-BE32-E72D297353CC}">
              <c16:uniqueId val="{00000001-D75B-469D-87BF-80353487A55B}"/>
            </c:ext>
          </c:extLst>
        </c:ser>
        <c:ser>
          <c:idx val="2"/>
          <c:order val="2"/>
          <c:tx>
            <c:strRef>
              <c:f>'4'!$AB$80</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'4'!$AE$80:$AN$80</c:f>
              <c:numCache>
                <c:formatCode>#,##0</c:formatCode>
                <c:ptCount val="10"/>
                <c:pt idx="0">
                  <c:v>9.2957084722777577</c:v>
                </c:pt>
                <c:pt idx="1">
                  <c:v>8.7460731223984602</c:v>
                </c:pt>
                <c:pt idx="2">
                  <c:v>9.0416559686537887</c:v>
                </c:pt>
                <c:pt idx="3">
                  <c:v>8.0648470523105189</c:v>
                </c:pt>
                <c:pt idx="4">
                  <c:v>7.0434475978418591</c:v>
                </c:pt>
                <c:pt idx="5">
                  <c:v>6.3753512510265047</c:v>
                </c:pt>
                <c:pt idx="6">
                  <c:v>5.9957959314751728</c:v>
                </c:pt>
                <c:pt idx="7">
                  <c:v>5.5040067521774256</c:v>
                </c:pt>
                <c:pt idx="8">
                  <c:v>4.7917283630159258</c:v>
                </c:pt>
                <c:pt idx="9">
                  <c:v>4.2241777765526685</c:v>
                </c:pt>
              </c:numCache>
            </c:numRef>
          </c:val>
          <c:extLst>
            <c:ext xmlns:c16="http://schemas.microsoft.com/office/drawing/2014/chart" uri="{C3380CC4-5D6E-409C-BE32-E72D297353CC}">
              <c16:uniqueId val="{00000002-D75B-469D-87BF-80353487A55B}"/>
            </c:ext>
          </c:extLst>
        </c:ser>
        <c:ser>
          <c:idx val="3"/>
          <c:order val="3"/>
          <c:tx>
            <c:strRef>
              <c:f>'4'!$AB$81</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'4'!$AE$81:$AN$81</c:f>
              <c:numCache>
                <c:formatCode>#,##0</c:formatCode>
                <c:ptCount val="10"/>
                <c:pt idx="0">
                  <c:v>2.0223679564234605</c:v>
                </c:pt>
                <c:pt idx="1">
                  <c:v>2.0567768067716541</c:v>
                </c:pt>
                <c:pt idx="2">
                  <c:v>2.0219127292776546</c:v>
                </c:pt>
                <c:pt idx="3">
                  <c:v>1.6825036326687837</c:v>
                </c:pt>
                <c:pt idx="4">
                  <c:v>1.6467760189516671</c:v>
                </c:pt>
                <c:pt idx="5">
                  <c:v>1.4045981094840128</c:v>
                </c:pt>
                <c:pt idx="6">
                  <c:v>1.275102559704681</c:v>
                </c:pt>
                <c:pt idx="7">
                  <c:v>1.1987520792317619</c:v>
                </c:pt>
                <c:pt idx="8">
                  <c:v>1.1320752032756582</c:v>
                </c:pt>
                <c:pt idx="9">
                  <c:v>0.9915078412176439</c:v>
                </c:pt>
              </c:numCache>
            </c:numRef>
          </c:val>
          <c:extLst>
            <c:ext xmlns:c16="http://schemas.microsoft.com/office/drawing/2014/chart" uri="{C3380CC4-5D6E-409C-BE32-E72D297353CC}">
              <c16:uniqueId val="{00000003-D75B-469D-87BF-80353487A55B}"/>
            </c:ext>
          </c:extLst>
        </c:ser>
        <c:dLbls>
          <c:showLegendKey val="0"/>
          <c:showVal val="0"/>
          <c:showCatName val="0"/>
          <c:showSerName val="0"/>
          <c:showPercent val="0"/>
          <c:showBubbleSize val="0"/>
        </c:dLbls>
        <c:gapWidth val="150"/>
        <c:axId val="165243904"/>
        <c:axId val="165245696"/>
      </c:barChart>
      <c:catAx>
        <c:axId val="165243904"/>
        <c:scaling>
          <c:orientation val="minMax"/>
        </c:scaling>
        <c:delete val="0"/>
        <c:axPos val="b"/>
        <c:numFmt formatCode="General" sourceLinked="0"/>
        <c:majorTickMark val="out"/>
        <c:minorTickMark val="none"/>
        <c:tickLblPos val="nextTo"/>
        <c:crossAx val="165245696"/>
        <c:crosses val="autoZero"/>
        <c:auto val="1"/>
        <c:lblAlgn val="ctr"/>
        <c:lblOffset val="100"/>
        <c:noMultiLvlLbl val="0"/>
      </c:catAx>
      <c:valAx>
        <c:axId val="165245696"/>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243904"/>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Västra Götaland</a:t>
            </a:r>
          </a:p>
        </c:rich>
      </c:tx>
      <c:layout/>
      <c:overlay val="1"/>
    </c:title>
    <c:autoTitleDeleted val="0"/>
    <c:plotArea>
      <c:layout/>
      <c:barChart>
        <c:barDir val="col"/>
        <c:grouping val="clustered"/>
        <c:varyColors val="0"/>
        <c:ser>
          <c:idx val="0"/>
          <c:order val="0"/>
          <c:tx>
            <c:strRef>
              <c:f>'4'!$AB$85</c:f>
              <c:strCache>
                <c:ptCount val="1"/>
                <c:pt idx="0">
                  <c:v>Genomsnitt alla branscher</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'4'!$AE$85:$AN$85</c:f>
              <c:numCache>
                <c:formatCode>#,##0</c:formatCode>
                <c:ptCount val="10"/>
                <c:pt idx="0">
                  <c:v>27.776033753654858</c:v>
                </c:pt>
                <c:pt idx="1">
                  <c:v>28.793061284069502</c:v>
                </c:pt>
                <c:pt idx="2">
                  <c:v>27.700503440376</c:v>
                </c:pt>
                <c:pt idx="3">
                  <c:v>24.296037526153903</c:v>
                </c:pt>
                <c:pt idx="4">
                  <c:v>23.055762580523613</c:v>
                </c:pt>
                <c:pt idx="5">
                  <c:v>21.677277253716838</c:v>
                </c:pt>
                <c:pt idx="6">
                  <c:v>20.778313879378924</c:v>
                </c:pt>
                <c:pt idx="7">
                  <c:v>19.244096738153246</c:v>
                </c:pt>
                <c:pt idx="8">
                  <c:v>18.917843542899018</c:v>
                </c:pt>
                <c:pt idx="9">
                  <c:v>18.699072504791268</c:v>
                </c:pt>
              </c:numCache>
            </c:numRef>
          </c:val>
          <c:extLst>
            <c:ext xmlns:c16="http://schemas.microsoft.com/office/drawing/2014/chart" uri="{C3380CC4-5D6E-409C-BE32-E72D297353CC}">
              <c16:uniqueId val="{00000000-1751-411B-9498-6BA2C13E12B8}"/>
            </c:ext>
          </c:extLst>
        </c:ser>
        <c:ser>
          <c:idx val="1"/>
          <c:order val="1"/>
          <c:tx>
            <c:strRef>
              <c:f>'4'!$AB$86</c:f>
              <c:strCache>
                <c:ptCount val="1"/>
                <c:pt idx="0">
                  <c:v>Marknadsproduktion, varor (SNI A01-F43)</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'4'!$AE$86:$AN$86</c:f>
              <c:numCache>
                <c:formatCode>#,##0</c:formatCode>
                <c:ptCount val="10"/>
                <c:pt idx="0">
                  <c:v>47.434102356168516</c:v>
                </c:pt>
                <c:pt idx="1">
                  <c:v>52.04057045346751</c:v>
                </c:pt>
                <c:pt idx="2">
                  <c:v>48.19293457608731</c:v>
                </c:pt>
                <c:pt idx="3">
                  <c:v>43.612988185195157</c:v>
                </c:pt>
                <c:pt idx="4">
                  <c:v>46.783439589757741</c:v>
                </c:pt>
                <c:pt idx="5">
                  <c:v>41.909646172957494</c:v>
                </c:pt>
                <c:pt idx="6">
                  <c:v>38.708954222530721</c:v>
                </c:pt>
                <c:pt idx="7">
                  <c:v>34.782331354831889</c:v>
                </c:pt>
                <c:pt idx="8">
                  <c:v>34.965513990402314</c:v>
                </c:pt>
                <c:pt idx="9">
                  <c:v>31.891549737979354</c:v>
                </c:pt>
              </c:numCache>
            </c:numRef>
          </c:val>
          <c:extLst>
            <c:ext xmlns:c16="http://schemas.microsoft.com/office/drawing/2014/chart" uri="{C3380CC4-5D6E-409C-BE32-E72D297353CC}">
              <c16:uniqueId val="{00000001-1751-411B-9498-6BA2C13E12B8}"/>
            </c:ext>
          </c:extLst>
        </c:ser>
        <c:ser>
          <c:idx val="2"/>
          <c:order val="2"/>
          <c:tx>
            <c:strRef>
              <c:f>'4'!$AB$87</c:f>
              <c:strCache>
                <c:ptCount val="1"/>
                <c:pt idx="0">
                  <c:v>Marknadsproduktion, tjänster (SNI G45-T98)</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'4'!$AE$87:$AN$87</c:f>
              <c:numCache>
                <c:formatCode>#,##0</c:formatCode>
                <c:ptCount val="10"/>
                <c:pt idx="0">
                  <c:v>25.725649995942863</c:v>
                </c:pt>
                <c:pt idx="1">
                  <c:v>27.161330790095022</c:v>
                </c:pt>
                <c:pt idx="2">
                  <c:v>25.110390308663916</c:v>
                </c:pt>
                <c:pt idx="3">
                  <c:v>20.948359716601939</c:v>
                </c:pt>
                <c:pt idx="4">
                  <c:v>18.11598167679632</c:v>
                </c:pt>
                <c:pt idx="5">
                  <c:v>17.752000608376274</c:v>
                </c:pt>
                <c:pt idx="6">
                  <c:v>17.620030253168935</c:v>
                </c:pt>
                <c:pt idx="7">
                  <c:v>16.69676032633382</c:v>
                </c:pt>
                <c:pt idx="8">
                  <c:v>16.716043357119872</c:v>
                </c:pt>
                <c:pt idx="9">
                  <c:v>18.162359178145525</c:v>
                </c:pt>
              </c:numCache>
            </c:numRef>
          </c:val>
          <c:extLst>
            <c:ext xmlns:c16="http://schemas.microsoft.com/office/drawing/2014/chart" uri="{C3380CC4-5D6E-409C-BE32-E72D297353CC}">
              <c16:uniqueId val="{00000002-1751-411B-9498-6BA2C13E12B8}"/>
            </c:ext>
          </c:extLst>
        </c:ser>
        <c:ser>
          <c:idx val="3"/>
          <c:order val="3"/>
          <c:tx>
            <c:strRef>
              <c:f>'4'!$AB$88</c:f>
              <c:strCache>
                <c:ptCount val="1"/>
                <c:pt idx="0">
                  <c:v>Offentl. myndigh. samt hushållens icke-vinstdrivande org.</c:v>
                </c:pt>
              </c:strCache>
            </c:strRef>
          </c:tx>
          <c:invertIfNegative val="0"/>
          <c:cat>
            <c:strRef>
              <c:f>'4'!$AE$7:$AN$7</c:f>
              <c:strCache>
                <c:ptCount val="10"/>
                <c:pt idx="0">
                  <c:v>2008</c:v>
                </c:pt>
                <c:pt idx="1">
                  <c:v>2009</c:v>
                </c:pt>
                <c:pt idx="2">
                  <c:v>2010</c:v>
                </c:pt>
                <c:pt idx="3">
                  <c:v>2011</c:v>
                </c:pt>
                <c:pt idx="4">
                  <c:v>2012</c:v>
                </c:pt>
                <c:pt idx="5">
                  <c:v>2013</c:v>
                </c:pt>
                <c:pt idx="6">
                  <c:v>2014</c:v>
                </c:pt>
                <c:pt idx="7">
                  <c:v>2015</c:v>
                </c:pt>
                <c:pt idx="8">
                  <c:v>2016</c:v>
                </c:pt>
                <c:pt idx="9">
                  <c:v>2017**</c:v>
                </c:pt>
              </c:strCache>
            </c:strRef>
          </c:cat>
          <c:val>
            <c:numRef>
              <c:f>'4'!$AE$88:$AN$88</c:f>
              <c:numCache>
                <c:formatCode>#,##0</c:formatCode>
                <c:ptCount val="10"/>
                <c:pt idx="0">
                  <c:v>1.4505923517995702</c:v>
                </c:pt>
                <c:pt idx="1">
                  <c:v>1.5843880141360402</c:v>
                </c:pt>
                <c:pt idx="2">
                  <c:v>1.5319417644317181</c:v>
                </c:pt>
                <c:pt idx="3">
                  <c:v>1.4027782298325764</c:v>
                </c:pt>
                <c:pt idx="4">
                  <c:v>1.3061580919599722</c:v>
                </c:pt>
                <c:pt idx="5">
                  <c:v>1.1460668116555968</c:v>
                </c:pt>
                <c:pt idx="6">
                  <c:v>1.0874359661928976</c:v>
                </c:pt>
                <c:pt idx="7">
                  <c:v>1.0672144370446495</c:v>
                </c:pt>
                <c:pt idx="8">
                  <c:v>0.97595684436316699</c:v>
                </c:pt>
                <c:pt idx="9">
                  <c:v>0.91633782738561487</c:v>
                </c:pt>
              </c:numCache>
            </c:numRef>
          </c:val>
          <c:extLst>
            <c:ext xmlns:c16="http://schemas.microsoft.com/office/drawing/2014/chart" uri="{C3380CC4-5D6E-409C-BE32-E72D297353CC}">
              <c16:uniqueId val="{00000003-1751-411B-9498-6BA2C13E12B8}"/>
            </c:ext>
          </c:extLst>
        </c:ser>
        <c:dLbls>
          <c:showLegendKey val="0"/>
          <c:showVal val="0"/>
          <c:showCatName val="0"/>
          <c:showSerName val="0"/>
          <c:showPercent val="0"/>
          <c:showBubbleSize val="0"/>
        </c:dLbls>
        <c:gapWidth val="150"/>
        <c:axId val="165256576"/>
        <c:axId val="165274752"/>
      </c:barChart>
      <c:catAx>
        <c:axId val="165256576"/>
        <c:scaling>
          <c:orientation val="minMax"/>
        </c:scaling>
        <c:delete val="0"/>
        <c:axPos val="b"/>
        <c:numFmt formatCode="General" sourceLinked="0"/>
        <c:majorTickMark val="out"/>
        <c:minorTickMark val="none"/>
        <c:tickLblPos val="nextTo"/>
        <c:crossAx val="165274752"/>
        <c:crosses val="autoZero"/>
        <c:auto val="1"/>
        <c:lblAlgn val="ctr"/>
        <c:lblOffset val="100"/>
        <c:noMultiLvlLbl val="0"/>
      </c:catAx>
      <c:valAx>
        <c:axId val="165274752"/>
        <c:scaling>
          <c:orientation val="minMax"/>
          <c:max val="70"/>
        </c:scaling>
        <c:delete val="0"/>
        <c:axPos val="l"/>
        <c:majorGridlines/>
        <c:title>
          <c:tx>
            <c:rich>
              <a:bodyPr rot="-5400000" vert="horz"/>
              <a:lstStyle/>
              <a:p>
                <a:pPr>
                  <a:defRPr b="0"/>
                </a:pPr>
                <a:r>
                  <a:rPr lang="en-US" b="0"/>
                  <a:t>Ton per miljoner kronor</a:t>
                </a:r>
              </a:p>
            </c:rich>
          </c:tx>
          <c:layout/>
          <c:overlay val="0"/>
        </c:title>
        <c:numFmt formatCode="#,##0" sourceLinked="0"/>
        <c:majorTickMark val="out"/>
        <c:minorTickMark val="none"/>
        <c:tickLblPos val="nextTo"/>
        <c:crossAx val="165256576"/>
        <c:crosses val="autoZero"/>
        <c:crossBetween val="between"/>
      </c:valAx>
    </c:plotArea>
    <c:legend>
      <c:legendPos val="b"/>
      <c:layout/>
      <c:overlay val="0"/>
    </c:legend>
    <c:plotVisOnly val="1"/>
    <c:dispBlanksAs val="gap"/>
    <c:showDLblsOverMax val="0"/>
  </c:chart>
  <c:txPr>
    <a:bodyPr/>
    <a:lstStyle/>
    <a:p>
      <a:pPr>
        <a:defRPr sz="900"/>
      </a:pPr>
      <a:endParaRPr lang="sv-S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0.xml"/><Relationship Id="rId13" Type="http://schemas.openxmlformats.org/officeDocument/2006/relationships/chart" Target="../charts/chart35.xml"/><Relationship Id="rId18" Type="http://schemas.openxmlformats.org/officeDocument/2006/relationships/chart" Target="../charts/chart40.xml"/><Relationship Id="rId3" Type="http://schemas.openxmlformats.org/officeDocument/2006/relationships/chart" Target="../charts/chart25.xml"/><Relationship Id="rId21" Type="http://schemas.openxmlformats.org/officeDocument/2006/relationships/chart" Target="../charts/chart43.xml"/><Relationship Id="rId7" Type="http://schemas.openxmlformats.org/officeDocument/2006/relationships/chart" Target="../charts/chart29.xml"/><Relationship Id="rId12" Type="http://schemas.openxmlformats.org/officeDocument/2006/relationships/chart" Target="../charts/chart34.xml"/><Relationship Id="rId17" Type="http://schemas.openxmlformats.org/officeDocument/2006/relationships/chart" Target="../charts/chart39.xml"/><Relationship Id="rId2" Type="http://schemas.openxmlformats.org/officeDocument/2006/relationships/chart" Target="../charts/chart24.xml"/><Relationship Id="rId16" Type="http://schemas.openxmlformats.org/officeDocument/2006/relationships/chart" Target="../charts/chart38.xml"/><Relationship Id="rId20" Type="http://schemas.openxmlformats.org/officeDocument/2006/relationships/chart" Target="../charts/chart42.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5" Type="http://schemas.openxmlformats.org/officeDocument/2006/relationships/chart" Target="../charts/chart37.xml"/><Relationship Id="rId10" Type="http://schemas.openxmlformats.org/officeDocument/2006/relationships/chart" Target="../charts/chart32.xml"/><Relationship Id="rId19" Type="http://schemas.openxmlformats.org/officeDocument/2006/relationships/chart" Target="../charts/chart41.xml"/><Relationship Id="rId4" Type="http://schemas.openxmlformats.org/officeDocument/2006/relationships/chart" Target="../charts/chart26.xml"/><Relationship Id="rId9" Type="http://schemas.openxmlformats.org/officeDocument/2006/relationships/chart" Target="../charts/chart31.xml"/><Relationship Id="rId14" Type="http://schemas.openxmlformats.org/officeDocument/2006/relationships/chart" Target="../charts/chart36.xml"/><Relationship Id="rId22"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5.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image" Target="../media/image4.png"/><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 Id="rId9" Type="http://schemas.openxmlformats.org/officeDocument/2006/relationships/chart" Target="../charts/chart5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4000500</xdr:colOff>
      <xdr:row>43</xdr:row>
      <xdr:rowOff>66675</xdr:rowOff>
    </xdr:to>
    <xdr:pic>
      <xdr:nvPicPr>
        <xdr:cNvPr id="4" name="Bildobjekt 3" descr="logga liggan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0"/>
          <a:ext cx="482917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176</xdr:row>
      <xdr:rowOff>0</xdr:rowOff>
    </xdr:from>
    <xdr:to>
      <xdr:col>18</xdr:col>
      <xdr:colOff>438150</xdr:colOff>
      <xdr:row>177</xdr:row>
      <xdr:rowOff>57150</xdr:rowOff>
    </xdr:to>
    <xdr:pic>
      <xdr:nvPicPr>
        <xdr:cNvPr id="3"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0150" y="285940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176</xdr:row>
      <xdr:rowOff>0</xdr:rowOff>
    </xdr:from>
    <xdr:to>
      <xdr:col>31</xdr:col>
      <xdr:colOff>133350</xdr:colOff>
      <xdr:row>177</xdr:row>
      <xdr:rowOff>57150</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64275" y="285940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301</xdr:row>
      <xdr:rowOff>0</xdr:rowOff>
    </xdr:from>
    <xdr:to>
      <xdr:col>15</xdr:col>
      <xdr:colOff>466725</xdr:colOff>
      <xdr:row>302</xdr:row>
      <xdr:rowOff>57150</xdr:rowOff>
    </xdr:to>
    <xdr:pic>
      <xdr:nvPicPr>
        <xdr:cNvPr id="4" name="Bildobjekt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1650" y="488251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301</xdr:row>
      <xdr:rowOff>0</xdr:rowOff>
    </xdr:from>
    <xdr:to>
      <xdr:col>10</xdr:col>
      <xdr:colOff>819150</xdr:colOff>
      <xdr:row>302</xdr:row>
      <xdr:rowOff>57150</xdr:rowOff>
    </xdr:to>
    <xdr:pic>
      <xdr:nvPicPr>
        <xdr:cNvPr id="5" name="Bildobjekt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49244250"/>
          <a:ext cx="14287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36886</xdr:rowOff>
    </xdr:from>
    <xdr:to>
      <xdr:col>7</xdr:col>
      <xdr:colOff>352426</xdr:colOff>
      <xdr:row>29</xdr:row>
      <xdr:rowOff>56994</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542924</xdr:colOff>
      <xdr:row>8</xdr:row>
      <xdr:rowOff>16929</xdr:rowOff>
    </xdr:from>
    <xdr:to>
      <xdr:col>15</xdr:col>
      <xdr:colOff>368754</xdr:colOff>
      <xdr:row>29</xdr:row>
      <xdr:rowOff>30990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19686</xdr:colOff>
      <xdr:row>52</xdr:row>
      <xdr:rowOff>16208</xdr:rowOff>
    </xdr:from>
    <xdr:to>
      <xdr:col>15</xdr:col>
      <xdr:colOff>381000</xdr:colOff>
      <xdr:row>70</xdr:row>
      <xdr:rowOff>81643</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608540</xdr:colOff>
      <xdr:row>30</xdr:row>
      <xdr:rowOff>144991</xdr:rowOff>
    </xdr:from>
    <xdr:to>
      <xdr:col>15</xdr:col>
      <xdr:colOff>394609</xdr:colOff>
      <xdr:row>50</xdr:row>
      <xdr:rowOff>33867</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19141</xdr:colOff>
      <xdr:row>52</xdr:row>
      <xdr:rowOff>3053</xdr:rowOff>
    </xdr:from>
    <xdr:to>
      <xdr:col>23</xdr:col>
      <xdr:colOff>435428</xdr:colOff>
      <xdr:row>70</xdr:row>
      <xdr:rowOff>122464</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2933</xdr:colOff>
      <xdr:row>31</xdr:row>
      <xdr:rowOff>13184</xdr:rowOff>
    </xdr:from>
    <xdr:to>
      <xdr:col>23</xdr:col>
      <xdr:colOff>408214</xdr:colOff>
      <xdr:row>50</xdr:row>
      <xdr:rowOff>40821</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11763</xdr:colOff>
      <xdr:row>72</xdr:row>
      <xdr:rowOff>99876</xdr:rowOff>
    </xdr:from>
    <xdr:to>
      <xdr:col>15</xdr:col>
      <xdr:colOff>353786</xdr:colOff>
      <xdr:row>93</xdr:row>
      <xdr:rowOff>136072</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40488</xdr:colOff>
      <xdr:row>118</xdr:row>
      <xdr:rowOff>7771</xdr:rowOff>
    </xdr:from>
    <xdr:to>
      <xdr:col>15</xdr:col>
      <xdr:colOff>367393</xdr:colOff>
      <xdr:row>138</xdr:row>
      <xdr:rowOff>26611</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72</xdr:row>
      <xdr:rowOff>64347</xdr:rowOff>
    </xdr:from>
    <xdr:to>
      <xdr:col>7</xdr:col>
      <xdr:colOff>326571</xdr:colOff>
      <xdr:row>93</xdr:row>
      <xdr:rowOff>127000</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xdr:colOff>
      <xdr:row>140</xdr:row>
      <xdr:rowOff>10553</xdr:rowOff>
    </xdr:from>
    <xdr:to>
      <xdr:col>7</xdr:col>
      <xdr:colOff>312965</xdr:colOff>
      <xdr:row>161</xdr:row>
      <xdr:rowOff>84848</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25793</xdr:colOff>
      <xdr:row>72</xdr:row>
      <xdr:rowOff>113182</xdr:rowOff>
    </xdr:from>
    <xdr:to>
      <xdr:col>23</xdr:col>
      <xdr:colOff>381000</xdr:colOff>
      <xdr:row>93</xdr:row>
      <xdr:rowOff>122465</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21169</xdr:colOff>
      <xdr:row>118</xdr:row>
      <xdr:rowOff>16720</xdr:rowOff>
    </xdr:from>
    <xdr:to>
      <xdr:col>7</xdr:col>
      <xdr:colOff>312965</xdr:colOff>
      <xdr:row>138</xdr:row>
      <xdr:rowOff>19049</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10100</xdr:colOff>
      <xdr:row>95</xdr:row>
      <xdr:rowOff>100419</xdr:rowOff>
    </xdr:from>
    <xdr:to>
      <xdr:col>7</xdr:col>
      <xdr:colOff>312964</xdr:colOff>
      <xdr:row>116</xdr:row>
      <xdr:rowOff>93435</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20107</xdr:colOff>
      <xdr:row>95</xdr:row>
      <xdr:rowOff>102897</xdr:rowOff>
    </xdr:from>
    <xdr:to>
      <xdr:col>23</xdr:col>
      <xdr:colOff>367393</xdr:colOff>
      <xdr:row>116</xdr:row>
      <xdr:rowOff>81643</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6926</xdr:colOff>
      <xdr:row>95</xdr:row>
      <xdr:rowOff>92076</xdr:rowOff>
    </xdr:from>
    <xdr:to>
      <xdr:col>15</xdr:col>
      <xdr:colOff>353786</xdr:colOff>
      <xdr:row>116</xdr:row>
      <xdr:rowOff>108857</xdr:rowOff>
    </xdr:to>
    <xdr:graphicFrame macro="">
      <xdr:nvGraphicFramePr>
        <xdr:cNvPr id="23" name="Diagra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608936</xdr:colOff>
      <xdr:row>118</xdr:row>
      <xdr:rowOff>38463</xdr:rowOff>
    </xdr:from>
    <xdr:to>
      <xdr:col>23</xdr:col>
      <xdr:colOff>353786</xdr:colOff>
      <xdr:row>138</xdr:row>
      <xdr:rowOff>73177</xdr:rowOff>
    </xdr:to>
    <xdr:graphicFrame macro="">
      <xdr:nvGraphicFramePr>
        <xdr:cNvPr id="24" name="Diagra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15996</xdr:colOff>
      <xdr:row>163</xdr:row>
      <xdr:rowOff>139398</xdr:rowOff>
    </xdr:from>
    <xdr:to>
      <xdr:col>15</xdr:col>
      <xdr:colOff>340180</xdr:colOff>
      <xdr:row>187</xdr:row>
      <xdr:rowOff>21468</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13608</xdr:colOff>
      <xdr:row>140</xdr:row>
      <xdr:rowOff>454</xdr:rowOff>
    </xdr:from>
    <xdr:to>
      <xdr:col>23</xdr:col>
      <xdr:colOff>367394</xdr:colOff>
      <xdr:row>162</xdr:row>
      <xdr:rowOff>149678</xdr:rowOff>
    </xdr:to>
    <xdr:graphicFrame macro="">
      <xdr:nvGraphicFramePr>
        <xdr:cNvPr id="26" name="Diagra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609903</xdr:colOff>
      <xdr:row>140</xdr:row>
      <xdr:rowOff>15724</xdr:rowOff>
    </xdr:from>
    <xdr:to>
      <xdr:col>15</xdr:col>
      <xdr:colOff>353786</xdr:colOff>
      <xdr:row>161</xdr:row>
      <xdr:rowOff>146353</xdr:rowOff>
    </xdr:to>
    <xdr:graphicFrame macro="">
      <xdr:nvGraphicFramePr>
        <xdr:cNvPr id="27" name="Diagra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16</xdr:col>
      <xdr:colOff>13607</xdr:colOff>
      <xdr:row>8</xdr:row>
      <xdr:rowOff>58961</xdr:rowOff>
    </xdr:from>
    <xdr:to>
      <xdr:col>23</xdr:col>
      <xdr:colOff>435428</xdr:colOff>
      <xdr:row>29</xdr:row>
      <xdr:rowOff>68486</xdr:rowOff>
    </xdr:to>
    <xdr:graphicFrame macro="">
      <xdr:nvGraphicFramePr>
        <xdr:cNvPr id="28" name="Diagra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30</xdr:row>
      <xdr:rowOff>148166</xdr:rowOff>
    </xdr:from>
    <xdr:to>
      <xdr:col>7</xdr:col>
      <xdr:colOff>317501</xdr:colOff>
      <xdr:row>50</xdr:row>
      <xdr:rowOff>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51</xdr:row>
      <xdr:rowOff>147863</xdr:rowOff>
    </xdr:from>
    <xdr:to>
      <xdr:col>7</xdr:col>
      <xdr:colOff>326571</xdr:colOff>
      <xdr:row>70</xdr:row>
      <xdr:rowOff>43844</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49139</xdr:rowOff>
    </xdr:from>
    <xdr:to>
      <xdr:col>7</xdr:col>
      <xdr:colOff>419100</xdr:colOff>
      <xdr:row>27</xdr:row>
      <xdr:rowOff>114301</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18748</xdr:colOff>
      <xdr:row>7</xdr:row>
      <xdr:rowOff>34471</xdr:rowOff>
    </xdr:from>
    <xdr:to>
      <xdr:col>15</xdr:col>
      <xdr:colOff>500592</xdr:colOff>
      <xdr:row>27</xdr:row>
      <xdr:rowOff>125942</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31750</xdr:colOff>
      <xdr:row>7</xdr:row>
      <xdr:rowOff>31748</xdr:rowOff>
    </xdr:from>
    <xdr:to>
      <xdr:col>23</xdr:col>
      <xdr:colOff>447675</xdr:colOff>
      <xdr:row>27</xdr:row>
      <xdr:rowOff>123825</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0</xdr:rowOff>
    </xdr:from>
    <xdr:to>
      <xdr:col>7</xdr:col>
      <xdr:colOff>419100</xdr:colOff>
      <xdr:row>48</xdr:row>
      <xdr:rowOff>97367</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22225</xdr:colOff>
      <xdr:row>29</xdr:row>
      <xdr:rowOff>16933</xdr:rowOff>
    </xdr:from>
    <xdr:to>
      <xdr:col>15</xdr:col>
      <xdr:colOff>466725</xdr:colOff>
      <xdr:row>48</xdr:row>
      <xdr:rowOff>66675</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25400</xdr:colOff>
      <xdr:row>29</xdr:row>
      <xdr:rowOff>21166</xdr:rowOff>
    </xdr:from>
    <xdr:to>
      <xdr:col>23</xdr:col>
      <xdr:colOff>438150</xdr:colOff>
      <xdr:row>48</xdr:row>
      <xdr:rowOff>76200</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xdr:colOff>
      <xdr:row>50</xdr:row>
      <xdr:rowOff>9524</xdr:rowOff>
    </xdr:from>
    <xdr:to>
      <xdr:col>7</xdr:col>
      <xdr:colOff>409576</xdr:colOff>
      <xdr:row>69</xdr:row>
      <xdr:rowOff>55032</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9526</xdr:colOff>
      <xdr:row>50</xdr:row>
      <xdr:rowOff>8468</xdr:rowOff>
    </xdr:from>
    <xdr:to>
      <xdr:col>15</xdr:col>
      <xdr:colOff>447676</xdr:colOff>
      <xdr:row>69</xdr:row>
      <xdr:rowOff>76201</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28575</xdr:colOff>
      <xdr:row>50</xdr:row>
      <xdr:rowOff>32808</xdr:rowOff>
    </xdr:from>
    <xdr:to>
      <xdr:col>23</xdr:col>
      <xdr:colOff>447675</xdr:colOff>
      <xdr:row>69</xdr:row>
      <xdr:rowOff>76200</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xdr:colOff>
      <xdr:row>70</xdr:row>
      <xdr:rowOff>83606</xdr:rowOff>
    </xdr:from>
    <xdr:to>
      <xdr:col>7</xdr:col>
      <xdr:colOff>409576</xdr:colOff>
      <xdr:row>91</xdr:row>
      <xdr:rowOff>104774</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114</xdr:row>
      <xdr:rowOff>15422</xdr:rowOff>
    </xdr:from>
    <xdr:to>
      <xdr:col>7</xdr:col>
      <xdr:colOff>381000</xdr:colOff>
      <xdr:row>134</xdr:row>
      <xdr:rowOff>57150</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17993</xdr:colOff>
      <xdr:row>70</xdr:row>
      <xdr:rowOff>82549</xdr:rowOff>
    </xdr:from>
    <xdr:to>
      <xdr:col>15</xdr:col>
      <xdr:colOff>466725</xdr:colOff>
      <xdr:row>91</xdr:row>
      <xdr:rowOff>85726</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33867</xdr:colOff>
      <xdr:row>93</xdr:row>
      <xdr:rowOff>30691</xdr:rowOff>
    </xdr:from>
    <xdr:to>
      <xdr:col>23</xdr:col>
      <xdr:colOff>447675</xdr:colOff>
      <xdr:row>112</xdr:row>
      <xdr:rowOff>123825</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13758</xdr:colOff>
      <xdr:row>93</xdr:row>
      <xdr:rowOff>38100</xdr:rowOff>
    </xdr:from>
    <xdr:to>
      <xdr:col>15</xdr:col>
      <xdr:colOff>485775</xdr:colOff>
      <xdr:row>112</xdr:row>
      <xdr:rowOff>95250</xdr:rowOff>
    </xdr:to>
    <xdr:graphicFrame macro="">
      <xdr:nvGraphicFramePr>
        <xdr:cNvPr id="20" name="Diagra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54428</xdr:colOff>
      <xdr:row>113</xdr:row>
      <xdr:rowOff>131837</xdr:rowOff>
    </xdr:from>
    <xdr:to>
      <xdr:col>15</xdr:col>
      <xdr:colOff>504825</xdr:colOff>
      <xdr:row>134</xdr:row>
      <xdr:rowOff>133350</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34927</xdr:colOff>
      <xdr:row>70</xdr:row>
      <xdr:rowOff>101601</xdr:rowOff>
    </xdr:from>
    <xdr:to>
      <xdr:col>23</xdr:col>
      <xdr:colOff>438151</xdr:colOff>
      <xdr:row>91</xdr:row>
      <xdr:rowOff>85725</xdr:rowOff>
    </xdr:to>
    <xdr:graphicFrame macro="">
      <xdr:nvGraphicFramePr>
        <xdr:cNvPr id="22" name="Diagra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93</xdr:row>
      <xdr:rowOff>9525</xdr:rowOff>
    </xdr:from>
    <xdr:to>
      <xdr:col>7</xdr:col>
      <xdr:colOff>419100</xdr:colOff>
      <xdr:row>112</xdr:row>
      <xdr:rowOff>112182</xdr:rowOff>
    </xdr:to>
    <xdr:graphicFrame macro="">
      <xdr:nvGraphicFramePr>
        <xdr:cNvPr id="24" name="Diagra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xdr:col>
      <xdr:colOff>11944</xdr:colOff>
      <xdr:row>113</xdr:row>
      <xdr:rowOff>155574</xdr:rowOff>
    </xdr:from>
    <xdr:to>
      <xdr:col>23</xdr:col>
      <xdr:colOff>483961</xdr:colOff>
      <xdr:row>134</xdr:row>
      <xdr:rowOff>42636</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26006</xdr:colOff>
      <xdr:row>135</xdr:row>
      <xdr:rowOff>161924</xdr:rowOff>
    </xdr:from>
    <xdr:to>
      <xdr:col>15</xdr:col>
      <xdr:colOff>466726</xdr:colOff>
      <xdr:row>157</xdr:row>
      <xdr:rowOff>57149</xdr:rowOff>
    </xdr:to>
    <xdr:graphicFrame macro="">
      <xdr:nvGraphicFramePr>
        <xdr:cNvPr id="31" name="Diagra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135</xdr:row>
      <xdr:rowOff>104775</xdr:rowOff>
    </xdr:from>
    <xdr:to>
      <xdr:col>7</xdr:col>
      <xdr:colOff>333375</xdr:colOff>
      <xdr:row>157</xdr:row>
      <xdr:rowOff>73932</xdr:rowOff>
    </xdr:to>
    <xdr:graphicFrame macro="">
      <xdr:nvGraphicFramePr>
        <xdr:cNvPr id="32" name="Diagra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38101</xdr:colOff>
      <xdr:row>136</xdr:row>
      <xdr:rowOff>95250</xdr:rowOff>
    </xdr:from>
    <xdr:to>
      <xdr:col>23</xdr:col>
      <xdr:colOff>466725</xdr:colOff>
      <xdr:row>156</xdr:row>
      <xdr:rowOff>106134</xdr:rowOff>
    </xdr:to>
    <xdr:graphicFrame macro="">
      <xdr:nvGraphicFramePr>
        <xdr:cNvPr id="33" name="Diagra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460980</xdr:colOff>
      <xdr:row>158</xdr:row>
      <xdr:rowOff>56547</xdr:rowOff>
    </xdr:from>
    <xdr:to>
      <xdr:col>15</xdr:col>
      <xdr:colOff>560010</xdr:colOff>
      <xdr:row>180</xdr:row>
      <xdr:rowOff>126849</xdr:rowOff>
    </xdr:to>
    <xdr:graphicFrame macro="">
      <xdr:nvGraphicFramePr>
        <xdr:cNvPr id="34" name="Diagra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47625</xdr:colOff>
      <xdr:row>0</xdr:row>
      <xdr:rowOff>142876</xdr:rowOff>
    </xdr:from>
    <xdr:to>
      <xdr:col>16</xdr:col>
      <xdr:colOff>337185</xdr:colOff>
      <xdr:row>30</xdr:row>
      <xdr:rowOff>133351</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64</xdr:row>
      <xdr:rowOff>0</xdr:rowOff>
    </xdr:from>
    <xdr:to>
      <xdr:col>15</xdr:col>
      <xdr:colOff>247650</xdr:colOff>
      <xdr:row>65</xdr:row>
      <xdr:rowOff>57150</xdr:rowOff>
    </xdr:to>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24675" y="1030605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xdr:colOff>
      <xdr:row>5</xdr:row>
      <xdr:rowOff>34290</xdr:rowOff>
    </xdr:from>
    <xdr:to>
      <xdr:col>7</xdr:col>
      <xdr:colOff>116205</xdr:colOff>
      <xdr:row>35</xdr:row>
      <xdr:rowOff>133350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69</xdr:row>
      <xdr:rowOff>0</xdr:rowOff>
    </xdr:from>
    <xdr:to>
      <xdr:col>16</xdr:col>
      <xdr:colOff>247650</xdr:colOff>
      <xdr:row>70</xdr:row>
      <xdr:rowOff>57150</xdr:rowOff>
    </xdr:to>
    <xdr:pic>
      <xdr:nvPicPr>
        <xdr:cNvPr id="3" name="Bildobjekt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600" y="1181100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0</xdr:colOff>
      <xdr:row>69</xdr:row>
      <xdr:rowOff>0</xdr:rowOff>
    </xdr:from>
    <xdr:to>
      <xdr:col>28</xdr:col>
      <xdr:colOff>247650</xdr:colOff>
      <xdr:row>70</xdr:row>
      <xdr:rowOff>57150</xdr:rowOff>
    </xdr:to>
    <xdr:pic>
      <xdr:nvPicPr>
        <xdr:cNvPr id="4" name="Bildobjekt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87250" y="11811000"/>
          <a:ext cx="1466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43</xdr:col>
      <xdr:colOff>17145</xdr:colOff>
      <xdr:row>6</xdr:row>
      <xdr:rowOff>70485</xdr:rowOff>
    </xdr:from>
    <xdr:to>
      <xdr:col>47</xdr:col>
      <xdr:colOff>335280</xdr:colOff>
      <xdr:row>45</xdr:row>
      <xdr:rowOff>41910</xdr:rowOff>
    </xdr:to>
    <xdr:pic>
      <xdr:nvPicPr>
        <xdr:cNvPr id="3" name="Bildobjekt 2" descr="SWE-Map NUTS1-NUTS2,2.sv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78320" y="1575435"/>
          <a:ext cx="2756535" cy="628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xdr:colOff>
      <xdr:row>6</xdr:row>
      <xdr:rowOff>14286</xdr:rowOff>
    </xdr:from>
    <xdr:to>
      <xdr:col>3</xdr:col>
      <xdr:colOff>1333500</xdr:colOff>
      <xdr:row>21</xdr:row>
      <xdr:rowOff>83819</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1434465</xdr:colOff>
      <xdr:row>6</xdr:row>
      <xdr:rowOff>38100</xdr:rowOff>
    </xdr:from>
    <xdr:to>
      <xdr:col>3</xdr:col>
      <xdr:colOff>5699761</xdr:colOff>
      <xdr:row>21</xdr:row>
      <xdr:rowOff>95250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22</xdr:row>
      <xdr:rowOff>47625</xdr:rowOff>
    </xdr:from>
    <xdr:to>
      <xdr:col>3</xdr:col>
      <xdr:colOff>1325880</xdr:colOff>
      <xdr:row>38</xdr:row>
      <xdr:rowOff>114300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1442085</xdr:colOff>
      <xdr:row>22</xdr:row>
      <xdr:rowOff>45721</xdr:rowOff>
    </xdr:from>
    <xdr:to>
      <xdr:col>3</xdr:col>
      <xdr:colOff>5707381</xdr:colOff>
      <xdr:row>38</xdr:row>
      <xdr:rowOff>152401</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39</xdr:row>
      <xdr:rowOff>30479</xdr:rowOff>
    </xdr:from>
    <xdr:to>
      <xdr:col>3</xdr:col>
      <xdr:colOff>1325881</xdr:colOff>
      <xdr:row>56</xdr:row>
      <xdr:rowOff>30479</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1476375</xdr:colOff>
      <xdr:row>39</xdr:row>
      <xdr:rowOff>43815</xdr:rowOff>
    </xdr:from>
    <xdr:to>
      <xdr:col>3</xdr:col>
      <xdr:colOff>5692140</xdr:colOff>
      <xdr:row>56</xdr:row>
      <xdr:rowOff>53340</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57</xdr:row>
      <xdr:rowOff>0</xdr:rowOff>
    </xdr:from>
    <xdr:to>
      <xdr:col>3</xdr:col>
      <xdr:colOff>1295400</xdr:colOff>
      <xdr:row>74</xdr:row>
      <xdr:rowOff>9525</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1485900</xdr:colOff>
      <xdr:row>56</xdr:row>
      <xdr:rowOff>152400</xdr:rowOff>
    </xdr:from>
    <xdr:to>
      <xdr:col>3</xdr:col>
      <xdr:colOff>5699760</xdr:colOff>
      <xdr:row>74</xdr:row>
      <xdr:rowOff>0</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20</xdr:col>
          <xdr:colOff>142875</xdr:colOff>
          <xdr:row>60</xdr:row>
          <xdr:rowOff>285750</xdr:rowOff>
        </xdr:from>
        <xdr:to>
          <xdr:col>22</xdr:col>
          <xdr:colOff>9525</xdr:colOff>
          <xdr:row>60</xdr:row>
          <xdr:rowOff>533400</xdr:rowOff>
        </xdr:to>
        <xdr:sp macro="" textlink="">
          <xdr:nvSpPr>
            <xdr:cNvPr id="9217" name="Picture 14" hidden="1">
              <a:extLst>
                <a:ext uri="{63B3BB69-23CF-44E3-9099-C40C66FF867C}">
                  <a14:compatExt spid="_x0000_s9217"/>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workbookViewId="0">
      <selection activeCell="B35" sqref="B35"/>
    </sheetView>
  </sheetViews>
  <sheetFormatPr defaultRowHeight="12.75" x14ac:dyDescent="0.2"/>
  <cols>
    <col min="1" max="1" width="12.42578125" bestFit="1" customWidth="1"/>
    <col min="2" max="2" width="122.7109375" bestFit="1" customWidth="1"/>
  </cols>
  <sheetData>
    <row r="1" spans="1:2" x14ac:dyDescent="0.2">
      <c r="A1" s="10" t="s">
        <v>0</v>
      </c>
      <c r="B1" s="11" t="s">
        <v>1</v>
      </c>
    </row>
    <row r="2" spans="1:2" x14ac:dyDescent="0.2">
      <c r="A2" s="12" t="s">
        <v>694</v>
      </c>
      <c r="B2" s="13" t="s">
        <v>2</v>
      </c>
    </row>
    <row r="3" spans="1:2" ht="14.25" x14ac:dyDescent="0.2">
      <c r="A3" s="106"/>
      <c r="B3" s="107"/>
    </row>
    <row r="4" spans="1:2" ht="15.75" x14ac:dyDescent="0.25">
      <c r="A4" s="2">
        <v>1</v>
      </c>
      <c r="B4" s="3" t="s">
        <v>698</v>
      </c>
    </row>
    <row r="5" spans="1:2" ht="15" x14ac:dyDescent="0.2">
      <c r="A5" s="4">
        <v>1</v>
      </c>
      <c r="B5" s="5" t="s">
        <v>695</v>
      </c>
    </row>
    <row r="6" spans="1:2" ht="15" x14ac:dyDescent="0.25">
      <c r="A6" s="6"/>
      <c r="B6" s="7"/>
    </row>
    <row r="7" spans="1:2" ht="15.75" x14ac:dyDescent="0.25">
      <c r="A7" s="2">
        <v>2</v>
      </c>
      <c r="B7" s="3" t="s">
        <v>762</v>
      </c>
    </row>
    <row r="8" spans="1:2" ht="14.25" x14ac:dyDescent="0.2">
      <c r="A8" s="4">
        <v>2</v>
      </c>
      <c r="B8" s="194" t="s">
        <v>763</v>
      </c>
    </row>
    <row r="9" spans="1:2" ht="15" x14ac:dyDescent="0.2">
      <c r="A9" s="4"/>
      <c r="B9" s="5"/>
    </row>
    <row r="10" spans="1:2" ht="15.75" x14ac:dyDescent="0.25">
      <c r="A10" s="2">
        <v>3</v>
      </c>
      <c r="B10" s="3" t="s">
        <v>764</v>
      </c>
    </row>
    <row r="11" spans="1:2" ht="14.25" x14ac:dyDescent="0.2">
      <c r="A11" s="4">
        <v>3</v>
      </c>
      <c r="B11" s="194" t="s">
        <v>765</v>
      </c>
    </row>
    <row r="12" spans="1:2" ht="15" x14ac:dyDescent="0.2">
      <c r="A12" s="4"/>
      <c r="B12" s="5"/>
    </row>
    <row r="13" spans="1:2" ht="15.75" x14ac:dyDescent="0.25">
      <c r="A13" s="2">
        <v>4</v>
      </c>
      <c r="B13" s="3" t="s">
        <v>699</v>
      </c>
    </row>
    <row r="14" spans="1:2" ht="15" x14ac:dyDescent="0.2">
      <c r="A14" s="4">
        <v>4</v>
      </c>
      <c r="B14" s="5" t="s">
        <v>700</v>
      </c>
    </row>
    <row r="15" spans="1:2" x14ac:dyDescent="0.2">
      <c r="A15" s="8"/>
      <c r="B15" s="9"/>
    </row>
    <row r="16" spans="1:2" ht="15.75" x14ac:dyDescent="0.25">
      <c r="A16" s="2">
        <v>5</v>
      </c>
      <c r="B16" s="3" t="s">
        <v>703</v>
      </c>
    </row>
    <row r="17" spans="1:2" ht="15" x14ac:dyDescent="0.2">
      <c r="A17" s="4">
        <v>5</v>
      </c>
      <c r="B17" s="5" t="s">
        <v>706</v>
      </c>
    </row>
    <row r="18" spans="1:2" ht="15" x14ac:dyDescent="0.2">
      <c r="A18" s="157"/>
      <c r="B18" s="5"/>
    </row>
    <row r="19" spans="1:2" ht="15.75" x14ac:dyDescent="0.25">
      <c r="A19" s="2">
        <v>6</v>
      </c>
      <c r="B19" s="3" t="s">
        <v>716</v>
      </c>
    </row>
    <row r="20" spans="1:2" ht="15" x14ac:dyDescent="0.2">
      <c r="A20" s="4">
        <v>6</v>
      </c>
      <c r="B20" s="5" t="s">
        <v>717</v>
      </c>
    </row>
    <row r="21" spans="1:2" ht="15" x14ac:dyDescent="0.2">
      <c r="A21" s="157"/>
      <c r="B21" s="5"/>
    </row>
    <row r="22" spans="1:2" ht="15.75" x14ac:dyDescent="0.25">
      <c r="A22" s="2">
        <v>7</v>
      </c>
      <c r="B22" s="3" t="s">
        <v>719</v>
      </c>
    </row>
    <row r="23" spans="1:2" ht="15" x14ac:dyDescent="0.2">
      <c r="A23" s="4">
        <v>7</v>
      </c>
      <c r="B23" s="5" t="s">
        <v>720</v>
      </c>
    </row>
    <row r="24" spans="1:2" ht="15" x14ac:dyDescent="0.2">
      <c r="A24" s="157"/>
      <c r="B24" s="5"/>
    </row>
    <row r="25" spans="1:2" ht="15.75" x14ac:dyDescent="0.25">
      <c r="A25" s="2">
        <v>8</v>
      </c>
      <c r="B25" s="3" t="s">
        <v>755</v>
      </c>
    </row>
    <row r="26" spans="1:2" ht="15" x14ac:dyDescent="0.2">
      <c r="A26" s="4">
        <v>8</v>
      </c>
      <c r="B26" s="5" t="s">
        <v>756</v>
      </c>
    </row>
    <row r="27" spans="1:2" x14ac:dyDescent="0.2">
      <c r="A27" s="158"/>
      <c r="B27" s="108"/>
    </row>
    <row r="29" spans="1:2" ht="15" x14ac:dyDescent="0.25">
      <c r="B29" s="163"/>
    </row>
    <row r="30" spans="1:2" ht="30" x14ac:dyDescent="0.25">
      <c r="A30" s="159" t="s">
        <v>696</v>
      </c>
      <c r="B30" s="110" t="s">
        <v>1067</v>
      </c>
    </row>
    <row r="31" spans="1:2" ht="15" x14ac:dyDescent="0.25">
      <c r="A31" s="111"/>
      <c r="B31" s="112"/>
    </row>
    <row r="32" spans="1:2" ht="15" x14ac:dyDescent="0.25">
      <c r="A32" s="109" t="s">
        <v>689</v>
      </c>
      <c r="B32" s="109" t="s">
        <v>690</v>
      </c>
    </row>
    <row r="33" spans="1:2" ht="15" x14ac:dyDescent="0.25">
      <c r="A33" s="111"/>
      <c r="B33" s="112"/>
    </row>
    <row r="34" spans="1:2" ht="15" x14ac:dyDescent="0.25">
      <c r="A34" s="109" t="s">
        <v>693</v>
      </c>
      <c r="B34" s="109" t="s">
        <v>1068</v>
      </c>
    </row>
    <row r="35" spans="1:2" ht="15" x14ac:dyDescent="0.25">
      <c r="B35" s="109" t="s">
        <v>691</v>
      </c>
    </row>
    <row r="36" spans="1:2" ht="15" x14ac:dyDescent="0.25">
      <c r="B36" s="109" t="s">
        <v>1069</v>
      </c>
    </row>
    <row r="40" spans="1:2" ht="14.25" x14ac:dyDescent="0.2">
      <c r="A40" s="170"/>
    </row>
  </sheetData>
  <hyperlinks>
    <hyperlink ref="B4" location="'1'!A1" display="Utsläpp av växthusgaser, Bruttoregionprodukt och sysselsättning, per bransch (SNI 2007), Län (T)"/>
    <hyperlink ref="B5" location="'1'!A1" display="Emissions of Greenhouse gases, Gross Regional Product and employment, by industry (NACE rev 2) and county"/>
    <hyperlink ref="B7" location="'2'!A1" display="Utsläpp av växthusgaser per capita, per kommun (T)"/>
    <hyperlink ref="B8" location="'2'!A1" display="Emissions of Greenhouse gases per capita, by municipality (T)"/>
    <hyperlink ref="B10" location="'3'!A1" display="Utsläpp av växthusgaser per bruttoregionprodukt, per kommun (T)"/>
    <hyperlink ref="B11" location="'3'!A1" display="Emissions of Greenhouse gases per Gross Regional Product, by municipality (T)"/>
    <hyperlink ref="B13" location="'4'!A1" display="Växthusgaser per Bruttoregionprodukt, intensiteter, ton per miljoner kronor, per län och branschaggregat (SNI2007) (T)(D)"/>
    <hyperlink ref="B14" location="'4'!A1" display="Emissions of Greenhouse gases per Gross Regional Product, intensities tonnes per SEK million, municipality and industry aggregate (NACE rev 2) (T)(F)"/>
    <hyperlink ref="B25" location="'8'!A1" display="Utsläpp av växthusgaser från vägtrafik per körd Km, per bransch (SNI 2007) och riksområde (NUTS 2) (T)(D)"/>
    <hyperlink ref="B26" location="'8'!A1" display="Greenhouse gas emissions from road transport per Km driven, by industry (NACE rev 2) and region (NUTS 2) (T)(D)"/>
    <hyperlink ref="B17" location="'5'!A1" display="Emissions of Greenhouse gases per employment, by industry (NACE rev 2) and county (F)"/>
    <hyperlink ref="B16" location="'5'!A1" display="Utsläpp av växthusgaser per sysselsatt, per bransch (SNI 2007), Län (D)"/>
    <hyperlink ref="B19" location="'6'!A1" display="Utsläpp av växthusgaser per bruttoregionprodukt, per län (T)(D)"/>
    <hyperlink ref="B20" location="'6'!A1" display="Emissions of Greenhouse gases per Gross Regional Product, by county (NUTS3) (T)(F)"/>
    <hyperlink ref="B22" location="'7'!A1" display="Miljöekonomisk profil per län (T)(D)"/>
    <hyperlink ref="B23" location="'7'!A1" display="Environmental economic profiles by county (NUTS3) (T)(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5"/>
  <sheetViews>
    <sheetView workbookViewId="0">
      <pane xSplit="3" ySplit="5" topLeftCell="D6" activePane="bottomRight" state="frozen"/>
      <selection pane="topRight" activeCell="D1" sqref="D1"/>
      <selection pane="bottomLeft" activeCell="A6" sqref="A6"/>
      <selection pane="bottomRight" activeCell="F16" sqref="F16"/>
    </sheetView>
  </sheetViews>
  <sheetFormatPr defaultRowHeight="12.75" x14ac:dyDescent="0.2"/>
  <cols>
    <col min="1" max="1" width="5.28515625" bestFit="1" customWidth="1"/>
    <col min="2" max="2" width="13.5703125" bestFit="1" customWidth="1"/>
    <col min="3" max="3" width="9.7109375" bestFit="1" customWidth="1"/>
    <col min="4" max="5" width="34.140625" customWidth="1"/>
    <col min="6" max="15" width="7.140625" customWidth="1"/>
    <col min="16" max="16" width="8.140625" customWidth="1"/>
    <col min="17" max="17" width="7.5703125" customWidth="1"/>
    <col min="18" max="25" width="7.85546875" bestFit="1" customWidth="1"/>
    <col min="26" max="26" width="7.85546875" customWidth="1"/>
    <col min="28" max="28" width="5.42578125" customWidth="1"/>
    <col min="29" max="35" width="4.85546875" bestFit="1" customWidth="1"/>
    <col min="36" max="36" width="5.5703125" bestFit="1" customWidth="1"/>
    <col min="37" max="37" width="6.28515625" customWidth="1"/>
  </cols>
  <sheetData>
    <row r="1" spans="1:37" s="237" customFormat="1" ht="11.25" x14ac:dyDescent="0.2">
      <c r="A1" s="236" t="s">
        <v>697</v>
      </c>
      <c r="F1" s="238" t="s">
        <v>729</v>
      </c>
      <c r="O1" s="244"/>
      <c r="Q1" s="238" t="s">
        <v>680</v>
      </c>
      <c r="Z1" s="244"/>
      <c r="AB1" s="238" t="s">
        <v>682</v>
      </c>
    </row>
    <row r="2" spans="1:37" s="237" customFormat="1" ht="11.25" x14ac:dyDescent="0.2">
      <c r="F2" s="239" t="s">
        <v>684</v>
      </c>
      <c r="N2" s="240"/>
      <c r="O2" s="240"/>
      <c r="P2" s="240"/>
      <c r="Q2" s="239" t="s">
        <v>681</v>
      </c>
      <c r="Z2" s="244"/>
      <c r="AB2" s="239" t="s">
        <v>683</v>
      </c>
    </row>
    <row r="3" spans="1:37" ht="15" thickBot="1" x14ac:dyDescent="0.25">
      <c r="A3" s="44"/>
      <c r="B3" s="44"/>
      <c r="C3" s="44"/>
      <c r="D3" s="44"/>
      <c r="E3" s="44"/>
      <c r="F3" s="44"/>
      <c r="G3" s="44"/>
      <c r="H3" s="44"/>
      <c r="I3" s="44"/>
      <c r="J3" s="44"/>
      <c r="K3" s="44"/>
      <c r="L3" s="44"/>
      <c r="M3" s="44"/>
      <c r="N3" s="44"/>
      <c r="O3" s="44"/>
      <c r="P3" s="44"/>
      <c r="Q3" s="42"/>
      <c r="R3" s="44"/>
      <c r="S3" s="44"/>
      <c r="T3" s="44"/>
      <c r="U3" s="44"/>
      <c r="V3" s="44"/>
      <c r="W3" s="44"/>
      <c r="X3" s="44"/>
      <c r="Y3" s="44"/>
      <c r="Z3" s="44"/>
      <c r="AA3" s="44"/>
      <c r="AB3" s="41"/>
      <c r="AC3" s="44"/>
      <c r="AD3" s="44"/>
      <c r="AE3" s="44"/>
      <c r="AF3" s="44"/>
      <c r="AG3" s="44"/>
      <c r="AH3" s="44"/>
      <c r="AI3" s="44"/>
      <c r="AJ3" s="44"/>
      <c r="AK3" s="44"/>
    </row>
    <row r="4" spans="1:37" x14ac:dyDescent="0.2">
      <c r="A4" s="64" t="s">
        <v>36</v>
      </c>
      <c r="B4" s="64" t="s">
        <v>37</v>
      </c>
      <c r="C4" s="64" t="s">
        <v>80</v>
      </c>
      <c r="D4" s="64" t="s">
        <v>38</v>
      </c>
      <c r="E4" s="64"/>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7" ht="13.5" thickBot="1" x14ac:dyDescent="0.25">
      <c r="A5" s="54" t="s">
        <v>39</v>
      </c>
      <c r="B5" s="54" t="s">
        <v>40</v>
      </c>
      <c r="C5" s="59" t="s">
        <v>79</v>
      </c>
      <c r="D5" s="59"/>
      <c r="E5" s="59" t="s">
        <v>41</v>
      </c>
      <c r="F5" s="43" t="s">
        <v>3</v>
      </c>
      <c r="G5" s="43" t="s">
        <v>4</v>
      </c>
      <c r="H5" s="43" t="s">
        <v>5</v>
      </c>
      <c r="I5" s="43" t="s">
        <v>6</v>
      </c>
      <c r="J5" s="43" t="s">
        <v>7</v>
      </c>
      <c r="K5" s="43" t="s">
        <v>8</v>
      </c>
      <c r="L5" s="43" t="s">
        <v>9</v>
      </c>
      <c r="M5" s="43">
        <v>2015</v>
      </c>
      <c r="N5" s="43">
        <v>2016</v>
      </c>
      <c r="O5" s="43">
        <v>2017</v>
      </c>
      <c r="P5" s="43"/>
      <c r="Q5" s="43">
        <v>2008</v>
      </c>
      <c r="R5" s="43">
        <v>2009</v>
      </c>
      <c r="S5" s="43">
        <v>2010</v>
      </c>
      <c r="T5" s="43">
        <v>2011</v>
      </c>
      <c r="U5" s="43">
        <v>2012</v>
      </c>
      <c r="V5" s="43">
        <v>2013</v>
      </c>
      <c r="W5" s="43">
        <v>2014</v>
      </c>
      <c r="X5" s="43">
        <v>2015</v>
      </c>
      <c r="Y5" s="43">
        <v>2016</v>
      </c>
      <c r="Z5" s="43" t="s">
        <v>1070</v>
      </c>
      <c r="AA5" s="229"/>
      <c r="AB5" s="43">
        <v>2008</v>
      </c>
      <c r="AC5" s="43">
        <v>2009</v>
      </c>
      <c r="AD5" s="43">
        <v>2010</v>
      </c>
      <c r="AE5" s="43">
        <v>2011</v>
      </c>
      <c r="AF5" s="43">
        <v>2012</v>
      </c>
      <c r="AG5" s="43">
        <v>2013</v>
      </c>
      <c r="AH5" s="43">
        <v>2014</v>
      </c>
      <c r="AI5" s="43">
        <v>2015</v>
      </c>
      <c r="AJ5" s="43">
        <v>2016</v>
      </c>
      <c r="AK5" s="43" t="s">
        <v>1070</v>
      </c>
    </row>
    <row r="6" spans="1:37" x14ac:dyDescent="0.2">
      <c r="A6" s="29" t="s">
        <v>10</v>
      </c>
      <c r="B6" s="14" t="s">
        <v>35</v>
      </c>
      <c r="C6" s="56" t="s">
        <v>81</v>
      </c>
      <c r="D6" s="14"/>
      <c r="E6" s="14"/>
      <c r="F6" s="79">
        <v>10865.988770108506</v>
      </c>
      <c r="G6" s="79">
        <v>10261.36700145453</v>
      </c>
      <c r="H6" s="79">
        <v>10356.86494191197</v>
      </c>
      <c r="I6" s="79">
        <v>9935.8165985722517</v>
      </c>
      <c r="J6" s="79">
        <v>9627.4919036415795</v>
      </c>
      <c r="K6" s="79">
        <v>9506.4411956369986</v>
      </c>
      <c r="L6" s="79">
        <v>9644.6990292754199</v>
      </c>
      <c r="M6" s="79">
        <v>9577.4932039191899</v>
      </c>
      <c r="N6" s="57">
        <v>10054.854047947963</v>
      </c>
      <c r="O6" s="57">
        <v>10293.092663405851</v>
      </c>
      <c r="P6" s="57"/>
      <c r="Q6" s="79">
        <v>1001441</v>
      </c>
      <c r="R6" s="79">
        <v>1029647</v>
      </c>
      <c r="S6" s="79">
        <v>1070091</v>
      </c>
      <c r="T6" s="79">
        <v>1135358</v>
      </c>
      <c r="U6" s="79">
        <v>1157178</v>
      </c>
      <c r="V6" s="79">
        <v>1185966</v>
      </c>
      <c r="W6" s="79">
        <v>1258791</v>
      </c>
      <c r="X6" s="79">
        <v>1352488</v>
      </c>
      <c r="Y6" s="79">
        <v>1404708</v>
      </c>
      <c r="Z6" s="79">
        <v>1439577</v>
      </c>
      <c r="AA6" s="79"/>
      <c r="AB6" s="79">
        <v>1131.0999999999999</v>
      </c>
      <c r="AC6" s="79">
        <v>1126.2</v>
      </c>
      <c r="AD6" s="79">
        <v>1139.5999999999999</v>
      </c>
      <c r="AE6" s="79">
        <v>1166.3</v>
      </c>
      <c r="AF6" s="79">
        <v>1187.2</v>
      </c>
      <c r="AG6" s="79">
        <v>1206.0999999999999</v>
      </c>
      <c r="AH6" s="79">
        <v>1234.5</v>
      </c>
      <c r="AI6" s="79">
        <v>1252.5999999999999</v>
      </c>
      <c r="AJ6" s="232">
        <v>1279.9000000000001</v>
      </c>
      <c r="AK6" s="232">
        <v>1311.1</v>
      </c>
    </row>
    <row r="7" spans="1:37" x14ac:dyDescent="0.2">
      <c r="C7" s="52" t="s">
        <v>11</v>
      </c>
      <c r="D7" s="21" t="s">
        <v>45</v>
      </c>
      <c r="E7" s="22" t="s">
        <v>46</v>
      </c>
      <c r="F7" s="78">
        <v>3137.3763745114502</v>
      </c>
      <c r="G7" s="78">
        <v>3023.5195857691101</v>
      </c>
      <c r="H7" s="78">
        <v>3205.6669550381998</v>
      </c>
      <c r="I7" s="78">
        <v>2753.7082894405899</v>
      </c>
      <c r="J7" s="78">
        <v>2529.0303052833001</v>
      </c>
      <c r="K7" s="78">
        <v>2569.8257928256098</v>
      </c>
      <c r="L7" s="78">
        <v>2484.7043294002701</v>
      </c>
      <c r="M7" s="78">
        <v>2564.7621603656098</v>
      </c>
      <c r="N7" s="90">
        <v>2348.00293959395</v>
      </c>
      <c r="O7" s="90">
        <v>2286.6377999117699</v>
      </c>
      <c r="P7" s="90"/>
      <c r="Q7" s="78">
        <v>176256</v>
      </c>
      <c r="R7" s="78">
        <v>180863</v>
      </c>
      <c r="S7" s="78">
        <v>189727</v>
      </c>
      <c r="T7" s="78">
        <v>201405</v>
      </c>
      <c r="U7" s="78">
        <v>206185</v>
      </c>
      <c r="V7" s="78">
        <v>192190</v>
      </c>
      <c r="W7" s="78">
        <v>199247</v>
      </c>
      <c r="X7" s="78">
        <v>180961</v>
      </c>
      <c r="Y7" s="78">
        <v>194441</v>
      </c>
      <c r="Z7" s="78">
        <v>200119</v>
      </c>
      <c r="AA7" s="78"/>
      <c r="AB7" s="78">
        <v>164</v>
      </c>
      <c r="AC7" s="78">
        <v>162</v>
      </c>
      <c r="AD7" s="78">
        <v>160.4</v>
      </c>
      <c r="AE7" s="78">
        <v>165.7</v>
      </c>
      <c r="AF7" s="78">
        <v>169</v>
      </c>
      <c r="AG7" s="78">
        <v>171.2</v>
      </c>
      <c r="AH7" s="78">
        <v>172.9</v>
      </c>
      <c r="AI7" s="78">
        <v>166.2</v>
      </c>
      <c r="AJ7" s="132">
        <v>165.9</v>
      </c>
      <c r="AK7" s="132">
        <v>174.3</v>
      </c>
    </row>
    <row r="8" spans="1:37" x14ac:dyDescent="0.2">
      <c r="C8" s="52" t="s">
        <v>12</v>
      </c>
      <c r="D8" s="23" t="s">
        <v>47</v>
      </c>
      <c r="E8" s="24" t="s">
        <v>48</v>
      </c>
      <c r="F8" s="78">
        <v>5892.9607816779799</v>
      </c>
      <c r="G8" s="78">
        <v>5387.0019355230697</v>
      </c>
      <c r="H8" s="78">
        <v>5343.7851368721604</v>
      </c>
      <c r="I8" s="78">
        <v>5488.7680772336798</v>
      </c>
      <c r="J8" s="78">
        <v>5446.1054957587403</v>
      </c>
      <c r="K8" s="78">
        <v>5302.65071121661</v>
      </c>
      <c r="L8" s="78">
        <v>5506.7423968708599</v>
      </c>
      <c r="M8" s="78">
        <v>5344.40782345763</v>
      </c>
      <c r="N8" s="66">
        <v>6076.7682081592502</v>
      </c>
      <c r="O8" s="78">
        <v>6413.4222028466402</v>
      </c>
      <c r="P8" s="78"/>
      <c r="Q8" s="75">
        <v>556987</v>
      </c>
      <c r="R8" s="204">
        <v>566614</v>
      </c>
      <c r="S8" s="204">
        <v>590067</v>
      </c>
      <c r="T8" s="204">
        <v>632881</v>
      </c>
      <c r="U8" s="204">
        <v>646722</v>
      </c>
      <c r="V8" s="204">
        <v>677485</v>
      </c>
      <c r="W8" s="204">
        <v>729847</v>
      </c>
      <c r="X8" s="204">
        <v>823154</v>
      </c>
      <c r="Y8" s="204">
        <v>843452</v>
      </c>
      <c r="Z8" s="204">
        <v>860272</v>
      </c>
      <c r="AA8" s="78"/>
      <c r="AB8" s="78">
        <v>701.1</v>
      </c>
      <c r="AC8" s="78">
        <v>702.8</v>
      </c>
      <c r="AD8" s="78">
        <v>716.8</v>
      </c>
      <c r="AE8" s="78">
        <v>738.6</v>
      </c>
      <c r="AF8" s="78">
        <v>748.2</v>
      </c>
      <c r="AG8" s="78">
        <v>765.1</v>
      </c>
      <c r="AH8" s="78">
        <v>786.4</v>
      </c>
      <c r="AI8" s="78">
        <v>807.4</v>
      </c>
      <c r="AJ8" s="132">
        <v>831.4</v>
      </c>
      <c r="AK8" s="132">
        <v>848</v>
      </c>
    </row>
    <row r="9" spans="1:37" x14ac:dyDescent="0.2">
      <c r="C9" s="52" t="s">
        <v>13</v>
      </c>
      <c r="D9" s="25" t="s">
        <v>49</v>
      </c>
      <c r="E9" s="27" t="s">
        <v>50</v>
      </c>
      <c r="F9" s="78">
        <v>126.205390856395</v>
      </c>
      <c r="G9" s="78">
        <v>138.11817111574001</v>
      </c>
      <c r="H9" s="78">
        <v>131.88001132277</v>
      </c>
      <c r="I9" s="78">
        <v>123.87352402563199</v>
      </c>
      <c r="J9" s="78">
        <v>129.59728598216901</v>
      </c>
      <c r="K9" s="78">
        <v>118.92269254348</v>
      </c>
      <c r="L9" s="78">
        <v>115.74154503437001</v>
      </c>
      <c r="M9" s="78">
        <v>116.21671356383</v>
      </c>
      <c r="N9" s="66">
        <v>114.198879593394</v>
      </c>
      <c r="O9" s="78">
        <v>112.02025255394101</v>
      </c>
      <c r="P9" s="78"/>
      <c r="Q9" s="75">
        <v>144916</v>
      </c>
      <c r="R9" s="204">
        <v>148440</v>
      </c>
      <c r="S9" s="204">
        <v>154052</v>
      </c>
      <c r="T9" s="204">
        <v>158710</v>
      </c>
      <c r="U9" s="204">
        <v>159883</v>
      </c>
      <c r="V9" s="204">
        <v>170396</v>
      </c>
      <c r="W9" s="204">
        <v>176472</v>
      </c>
      <c r="X9" s="204">
        <v>183561</v>
      </c>
      <c r="Y9" s="204">
        <v>192851</v>
      </c>
      <c r="Z9" s="204">
        <v>202073</v>
      </c>
      <c r="AA9" s="78"/>
      <c r="AB9" s="78">
        <v>266</v>
      </c>
      <c r="AC9" s="78">
        <v>261.39999999999998</v>
      </c>
      <c r="AD9" s="78">
        <v>262.39999999999998</v>
      </c>
      <c r="AE9" s="78">
        <v>262</v>
      </c>
      <c r="AF9" s="78">
        <v>270</v>
      </c>
      <c r="AG9" s="78">
        <v>269.8</v>
      </c>
      <c r="AH9" s="78">
        <v>275.2</v>
      </c>
      <c r="AI9" s="78">
        <v>279</v>
      </c>
      <c r="AJ9" s="132">
        <v>282.60000000000002</v>
      </c>
      <c r="AK9" s="132">
        <v>288.8</v>
      </c>
    </row>
    <row r="10" spans="1:37" x14ac:dyDescent="0.2">
      <c r="C10" s="52" t="s">
        <v>14</v>
      </c>
      <c r="D10" s="28" t="s">
        <v>51</v>
      </c>
      <c r="E10" s="30" t="s">
        <v>52</v>
      </c>
      <c r="F10" s="78">
        <v>1709.44622306268</v>
      </c>
      <c r="G10" s="78">
        <v>1712.7273090466099</v>
      </c>
      <c r="H10" s="78">
        <v>1675.5328386788401</v>
      </c>
      <c r="I10" s="78">
        <v>1569.4667078723501</v>
      </c>
      <c r="J10" s="78">
        <v>1522.75881661737</v>
      </c>
      <c r="K10" s="78">
        <v>1515.0419990513001</v>
      </c>
      <c r="L10" s="78">
        <v>1537.51075796992</v>
      </c>
      <c r="M10" s="78">
        <v>1552.10650653212</v>
      </c>
      <c r="N10" s="66">
        <v>1515.8840206013699</v>
      </c>
      <c r="O10" s="78">
        <v>1481.0124080935</v>
      </c>
      <c r="P10" s="78"/>
      <c r="Q10" s="78" t="s">
        <v>678</v>
      </c>
      <c r="R10" s="78" t="s">
        <v>678</v>
      </c>
      <c r="S10" s="78" t="s">
        <v>678</v>
      </c>
      <c r="T10" s="78" t="s">
        <v>678</v>
      </c>
      <c r="U10" s="78" t="s">
        <v>678</v>
      </c>
      <c r="V10" s="78" t="s">
        <v>678</v>
      </c>
      <c r="W10" s="78" t="s">
        <v>678</v>
      </c>
      <c r="X10" s="78" t="s">
        <v>678</v>
      </c>
      <c r="Y10" s="78" t="s">
        <v>678</v>
      </c>
      <c r="Z10" s="78" t="s">
        <v>678</v>
      </c>
      <c r="AA10" s="78"/>
      <c r="AB10" s="78" t="s">
        <v>678</v>
      </c>
      <c r="AC10" s="78" t="s">
        <v>678</v>
      </c>
      <c r="AD10" s="78" t="s">
        <v>678</v>
      </c>
      <c r="AE10" s="78" t="s">
        <v>678</v>
      </c>
      <c r="AF10" s="78" t="s">
        <v>678</v>
      </c>
      <c r="AG10" s="78" t="s">
        <v>678</v>
      </c>
      <c r="AH10" s="78" t="s">
        <v>678</v>
      </c>
      <c r="AI10" s="78" t="s">
        <v>678</v>
      </c>
      <c r="AJ10" s="132" t="s">
        <v>678</v>
      </c>
      <c r="AK10" s="132" t="s">
        <v>678</v>
      </c>
    </row>
    <row r="11" spans="1:37" x14ac:dyDescent="0.2">
      <c r="C11" s="52" t="s">
        <v>58</v>
      </c>
      <c r="D11" s="33" t="s">
        <v>56</v>
      </c>
      <c r="E11" s="34" t="s">
        <v>57</v>
      </c>
      <c r="F11" s="78" t="s">
        <v>678</v>
      </c>
      <c r="G11" s="78" t="s">
        <v>678</v>
      </c>
      <c r="H11" s="78" t="s">
        <v>678</v>
      </c>
      <c r="I11" s="78" t="s">
        <v>678</v>
      </c>
      <c r="J11" s="78" t="s">
        <v>678</v>
      </c>
      <c r="K11" s="78" t="s">
        <v>678</v>
      </c>
      <c r="L11" s="78" t="s">
        <v>678</v>
      </c>
      <c r="M11" s="78" t="s">
        <v>678</v>
      </c>
      <c r="N11" s="78" t="s">
        <v>678</v>
      </c>
      <c r="O11" s="78" t="s">
        <v>678</v>
      </c>
      <c r="P11" s="78"/>
      <c r="Q11" s="75">
        <v>123282</v>
      </c>
      <c r="R11" s="75">
        <v>133730</v>
      </c>
      <c r="S11" s="204">
        <v>136245</v>
      </c>
      <c r="T11" s="204">
        <v>142362</v>
      </c>
      <c r="U11" s="204">
        <v>144388</v>
      </c>
      <c r="V11" s="204">
        <v>145895</v>
      </c>
      <c r="W11" s="204">
        <v>153225</v>
      </c>
      <c r="X11" s="204">
        <v>164812</v>
      </c>
      <c r="Y11" s="204">
        <v>173964</v>
      </c>
      <c r="Z11" s="204">
        <v>177113</v>
      </c>
      <c r="AA11" s="78"/>
      <c r="AB11" s="78" t="s">
        <v>678</v>
      </c>
      <c r="AC11" s="78" t="s">
        <v>678</v>
      </c>
      <c r="AD11" s="78" t="s">
        <v>678</v>
      </c>
      <c r="AE11" s="78" t="s">
        <v>678</v>
      </c>
      <c r="AF11" s="78" t="s">
        <v>678</v>
      </c>
      <c r="AG11" s="78" t="s">
        <v>678</v>
      </c>
      <c r="AH11" s="78" t="s">
        <v>678</v>
      </c>
      <c r="AI11" s="78" t="s">
        <v>678</v>
      </c>
      <c r="AJ11" s="132" t="s">
        <v>678</v>
      </c>
      <c r="AK11" s="132" t="s">
        <v>678</v>
      </c>
    </row>
    <row r="12" spans="1:37" x14ac:dyDescent="0.2">
      <c r="A12" s="33"/>
      <c r="B12" s="34"/>
      <c r="C12" s="52"/>
      <c r="D12" s="61"/>
      <c r="E12" s="61"/>
      <c r="F12" s="66"/>
      <c r="G12" s="66"/>
      <c r="H12" s="66"/>
      <c r="I12" s="66"/>
      <c r="J12" s="66"/>
      <c r="K12" s="66"/>
      <c r="L12" s="66"/>
      <c r="M12" s="78"/>
      <c r="N12" s="66"/>
      <c r="O12" s="78"/>
      <c r="P12" s="78"/>
      <c r="Q12" s="78" t="s">
        <v>1096</v>
      </c>
      <c r="R12" s="78" t="s">
        <v>1096</v>
      </c>
      <c r="S12" s="78" t="s">
        <v>1096</v>
      </c>
      <c r="T12" s="78" t="s">
        <v>1096</v>
      </c>
      <c r="U12" s="78" t="s">
        <v>1096</v>
      </c>
      <c r="V12" s="78" t="s">
        <v>1096</v>
      </c>
      <c r="W12" s="78" t="s">
        <v>1096</v>
      </c>
      <c r="X12" s="78" t="s">
        <v>1096</v>
      </c>
      <c r="Y12" s="78" t="s">
        <v>1096</v>
      </c>
      <c r="Z12" s="78" t="s">
        <v>1096</v>
      </c>
      <c r="AA12" s="78"/>
      <c r="AB12" s="78" t="s">
        <v>1096</v>
      </c>
      <c r="AC12" s="78" t="s">
        <v>1096</v>
      </c>
      <c r="AD12" s="78" t="s">
        <v>1096</v>
      </c>
      <c r="AE12" s="78" t="s">
        <v>1096</v>
      </c>
      <c r="AF12" s="78" t="s">
        <v>1096</v>
      </c>
      <c r="AG12" s="78" t="s">
        <v>1096</v>
      </c>
      <c r="AH12" s="78" t="s">
        <v>1096</v>
      </c>
      <c r="AI12" s="78" t="s">
        <v>1096</v>
      </c>
      <c r="AJ12" s="132" t="s">
        <v>1096</v>
      </c>
      <c r="AK12" s="132" t="s">
        <v>1096</v>
      </c>
    </row>
    <row r="13" spans="1:37" x14ac:dyDescent="0.2">
      <c r="A13" s="16" t="s">
        <v>15</v>
      </c>
      <c r="B13" s="15" t="s">
        <v>42</v>
      </c>
      <c r="C13" s="56" t="s">
        <v>81</v>
      </c>
      <c r="D13" s="57"/>
      <c r="E13" s="57"/>
      <c r="F13" s="79">
        <v>1486.4996529847272</v>
      </c>
      <c r="G13" s="79">
        <v>1454.4447290604285</v>
      </c>
      <c r="H13" s="79">
        <v>1896.777602069757</v>
      </c>
      <c r="I13" s="79">
        <v>1709.9632915777327</v>
      </c>
      <c r="J13" s="79">
        <v>1581.1166418798189</v>
      </c>
      <c r="K13" s="79">
        <v>1592.9642162225</v>
      </c>
      <c r="L13" s="79">
        <v>1477.0887048346899</v>
      </c>
      <c r="M13" s="79">
        <v>1473.3720174069895</v>
      </c>
      <c r="N13" s="67">
        <v>1490.3255334717192</v>
      </c>
      <c r="O13" s="79">
        <v>1437.2023400494493</v>
      </c>
      <c r="P13" s="79"/>
      <c r="Q13" s="79">
        <v>109159</v>
      </c>
      <c r="R13" s="79">
        <v>106838</v>
      </c>
      <c r="S13" s="79">
        <v>112771</v>
      </c>
      <c r="T13" s="79">
        <v>118388</v>
      </c>
      <c r="U13" s="79">
        <v>120809</v>
      </c>
      <c r="V13" s="79">
        <v>127679</v>
      </c>
      <c r="W13" s="79">
        <v>131695</v>
      </c>
      <c r="X13" s="79">
        <v>139114</v>
      </c>
      <c r="Y13" s="79">
        <v>146493</v>
      </c>
      <c r="Z13" s="79">
        <v>156267</v>
      </c>
      <c r="AA13" s="79"/>
      <c r="AB13" s="79">
        <v>146.69999999999999</v>
      </c>
      <c r="AC13" s="79">
        <v>146.19999999999999</v>
      </c>
      <c r="AD13" s="79">
        <v>147.6</v>
      </c>
      <c r="AE13" s="79">
        <v>152.80000000000001</v>
      </c>
      <c r="AF13" s="79">
        <v>155.9</v>
      </c>
      <c r="AG13" s="79">
        <v>158.6</v>
      </c>
      <c r="AH13" s="79">
        <v>160.4</v>
      </c>
      <c r="AI13" s="79">
        <v>164.8</v>
      </c>
      <c r="AJ13" s="232">
        <v>169</v>
      </c>
      <c r="AK13" s="232">
        <v>173.7</v>
      </c>
    </row>
    <row r="14" spans="1:37" x14ac:dyDescent="0.2">
      <c r="C14" s="52" t="s">
        <v>11</v>
      </c>
      <c r="D14" s="26" t="s">
        <v>45</v>
      </c>
      <c r="E14" s="27" t="s">
        <v>46</v>
      </c>
      <c r="F14" s="78">
        <v>824.17975526243004</v>
      </c>
      <c r="G14" s="78">
        <v>807.54149727992603</v>
      </c>
      <c r="H14" s="78">
        <v>1246.3185475359501</v>
      </c>
      <c r="I14" s="78">
        <v>1090.86557552114</v>
      </c>
      <c r="J14" s="78">
        <v>990.97331753922197</v>
      </c>
      <c r="K14" s="78">
        <v>1014.51283107592</v>
      </c>
      <c r="L14" s="78">
        <v>910.19098740449397</v>
      </c>
      <c r="M14" s="78">
        <v>903.31171898310197</v>
      </c>
      <c r="N14" s="66">
        <v>943.19283135447199</v>
      </c>
      <c r="O14" s="78">
        <v>892.927131305182</v>
      </c>
      <c r="P14" s="78"/>
      <c r="Q14" s="75">
        <v>30206</v>
      </c>
      <c r="R14" s="204">
        <v>27155</v>
      </c>
      <c r="S14" s="204">
        <v>31982</v>
      </c>
      <c r="T14" s="204">
        <v>32696</v>
      </c>
      <c r="U14" s="204">
        <v>31232</v>
      </c>
      <c r="V14" s="204">
        <v>32748</v>
      </c>
      <c r="W14" s="204">
        <v>32820</v>
      </c>
      <c r="X14" s="204">
        <v>33213</v>
      </c>
      <c r="Y14" s="204">
        <v>33297</v>
      </c>
      <c r="Z14" s="204">
        <v>37825</v>
      </c>
      <c r="AA14" s="78"/>
      <c r="AB14" s="204">
        <v>31.1</v>
      </c>
      <c r="AC14" s="204">
        <v>29.8</v>
      </c>
      <c r="AD14" s="204">
        <v>29.7</v>
      </c>
      <c r="AE14" s="204">
        <v>31.8</v>
      </c>
      <c r="AF14" s="204">
        <v>32.5</v>
      </c>
      <c r="AG14" s="204">
        <v>32.6</v>
      </c>
      <c r="AH14" s="204">
        <v>32.6</v>
      </c>
      <c r="AI14" s="204">
        <v>33.200000000000003</v>
      </c>
      <c r="AJ14" s="231">
        <v>33</v>
      </c>
      <c r="AK14" s="231">
        <v>33.6</v>
      </c>
    </row>
    <row r="15" spans="1:37" x14ac:dyDescent="0.2">
      <c r="C15" s="52" t="s">
        <v>12</v>
      </c>
      <c r="D15" s="26" t="s">
        <v>47</v>
      </c>
      <c r="E15" s="27" t="s">
        <v>48</v>
      </c>
      <c r="F15" s="78">
        <v>233.757865111943</v>
      </c>
      <c r="G15" s="78">
        <v>220.289038294623</v>
      </c>
      <c r="H15" s="78">
        <v>230.6987671162</v>
      </c>
      <c r="I15" s="78">
        <v>227.06849104659801</v>
      </c>
      <c r="J15" s="78">
        <v>210.47477594392399</v>
      </c>
      <c r="K15" s="78">
        <v>203.575165993642</v>
      </c>
      <c r="L15" s="78">
        <v>196.40096386496899</v>
      </c>
      <c r="M15" s="78">
        <v>190.41454751166501</v>
      </c>
      <c r="N15" s="66">
        <v>179.167639367292</v>
      </c>
      <c r="O15" s="78">
        <v>184.782140609257</v>
      </c>
      <c r="P15" s="78"/>
      <c r="Q15" s="75">
        <v>34433</v>
      </c>
      <c r="R15" s="204">
        <v>34012</v>
      </c>
      <c r="S15" s="204">
        <v>34099</v>
      </c>
      <c r="T15" s="204">
        <v>36813</v>
      </c>
      <c r="U15" s="204">
        <v>38031</v>
      </c>
      <c r="V15" s="204">
        <v>40379</v>
      </c>
      <c r="W15" s="204">
        <v>42718</v>
      </c>
      <c r="X15" s="204">
        <v>47091</v>
      </c>
      <c r="Y15" s="204">
        <v>51363</v>
      </c>
      <c r="Z15" s="204">
        <v>53343</v>
      </c>
      <c r="AA15" s="78"/>
      <c r="AB15" s="204">
        <v>52.7</v>
      </c>
      <c r="AC15" s="204">
        <v>53.7</v>
      </c>
      <c r="AD15" s="204">
        <v>55.3</v>
      </c>
      <c r="AE15" s="204">
        <v>57.7</v>
      </c>
      <c r="AF15" s="204">
        <v>58.7</v>
      </c>
      <c r="AG15" s="204">
        <v>59.8</v>
      </c>
      <c r="AH15" s="204">
        <v>60.6</v>
      </c>
      <c r="AI15" s="204">
        <v>62.7</v>
      </c>
      <c r="AJ15" s="231">
        <v>66.2</v>
      </c>
      <c r="AK15" s="231">
        <v>67.400000000000006</v>
      </c>
    </row>
    <row r="16" spans="1:37" x14ac:dyDescent="0.2">
      <c r="C16" s="52" t="s">
        <v>13</v>
      </c>
      <c r="D16" s="26" t="s">
        <v>49</v>
      </c>
      <c r="E16" s="27" t="s">
        <v>50</v>
      </c>
      <c r="F16" s="78">
        <v>20.729849443131201</v>
      </c>
      <c r="G16" s="78">
        <v>20.2481263831225</v>
      </c>
      <c r="H16" s="78">
        <v>20.2529917879687</v>
      </c>
      <c r="I16" s="78">
        <v>19.2816560530107</v>
      </c>
      <c r="J16" s="78">
        <v>19.909034292580198</v>
      </c>
      <c r="K16" s="78">
        <v>17.8703095711911</v>
      </c>
      <c r="L16" s="78">
        <v>16.7775239168109</v>
      </c>
      <c r="M16" s="78">
        <v>19.214540682131499</v>
      </c>
      <c r="N16" s="66">
        <v>18.519058521258401</v>
      </c>
      <c r="O16" s="78">
        <v>17.9339687414273</v>
      </c>
      <c r="P16" s="78"/>
      <c r="Q16" s="75">
        <v>33652</v>
      </c>
      <c r="R16" s="204">
        <v>34728</v>
      </c>
      <c r="S16" s="204">
        <v>35144</v>
      </c>
      <c r="T16" s="204">
        <v>37018</v>
      </c>
      <c r="U16" s="204">
        <v>39821</v>
      </c>
      <c r="V16" s="204">
        <v>42284</v>
      </c>
      <c r="W16" s="204">
        <v>43699</v>
      </c>
      <c r="X16" s="204">
        <v>45630</v>
      </c>
      <c r="Y16" s="204">
        <v>47644</v>
      </c>
      <c r="Z16" s="204">
        <v>49873</v>
      </c>
      <c r="AA16" s="78"/>
      <c r="AB16" s="204">
        <v>62.9</v>
      </c>
      <c r="AC16" s="204">
        <v>62.7</v>
      </c>
      <c r="AD16" s="204">
        <v>62.6</v>
      </c>
      <c r="AE16" s="204">
        <v>63.3</v>
      </c>
      <c r="AF16" s="204">
        <v>64.7</v>
      </c>
      <c r="AG16" s="204">
        <v>66.2</v>
      </c>
      <c r="AH16" s="204">
        <v>67.2</v>
      </c>
      <c r="AI16" s="204">
        <v>68.900000000000006</v>
      </c>
      <c r="AJ16" s="231">
        <v>69.8</v>
      </c>
      <c r="AK16" s="231">
        <v>72.7</v>
      </c>
    </row>
    <row r="17" spans="1:37" x14ac:dyDescent="0.2">
      <c r="C17" s="52" t="s">
        <v>14</v>
      </c>
      <c r="D17" s="28" t="s">
        <v>51</v>
      </c>
      <c r="E17" s="30" t="s">
        <v>52</v>
      </c>
      <c r="F17" s="78">
        <v>407.83218316722298</v>
      </c>
      <c r="G17" s="78">
        <v>406.36606710275697</v>
      </c>
      <c r="H17" s="78">
        <v>399.50729562963801</v>
      </c>
      <c r="I17" s="78">
        <v>372.74756895698403</v>
      </c>
      <c r="J17" s="78">
        <v>359.759514104093</v>
      </c>
      <c r="K17" s="78">
        <v>357.00590958174701</v>
      </c>
      <c r="L17" s="78">
        <v>353.71922964841599</v>
      </c>
      <c r="M17" s="78">
        <v>360.43121023009098</v>
      </c>
      <c r="N17" s="66">
        <v>349.44600422869701</v>
      </c>
      <c r="O17" s="78">
        <v>341.55909939358298</v>
      </c>
      <c r="P17" s="78"/>
      <c r="Q17" s="78" t="s">
        <v>678</v>
      </c>
      <c r="R17" s="78" t="s">
        <v>678</v>
      </c>
      <c r="S17" s="78" t="s">
        <v>678</v>
      </c>
      <c r="T17" s="78" t="s">
        <v>678</v>
      </c>
      <c r="U17" s="78" t="s">
        <v>678</v>
      </c>
      <c r="V17" s="78" t="s">
        <v>678</v>
      </c>
      <c r="W17" s="78" t="s">
        <v>678</v>
      </c>
      <c r="X17" s="78" t="s">
        <v>678</v>
      </c>
      <c r="Y17" s="78" t="s">
        <v>678</v>
      </c>
      <c r="Z17" s="78" t="s">
        <v>678</v>
      </c>
      <c r="AA17" s="78"/>
      <c r="AB17" s="78" t="s">
        <v>678</v>
      </c>
      <c r="AC17" s="78" t="s">
        <v>678</v>
      </c>
      <c r="AD17" s="78" t="s">
        <v>678</v>
      </c>
      <c r="AE17" s="78" t="s">
        <v>678</v>
      </c>
      <c r="AF17" s="78" t="s">
        <v>678</v>
      </c>
      <c r="AG17" s="78" t="s">
        <v>678</v>
      </c>
      <c r="AH17" s="78" t="s">
        <v>678</v>
      </c>
      <c r="AI17" s="78" t="s">
        <v>678</v>
      </c>
      <c r="AJ17" s="132" t="s">
        <v>678</v>
      </c>
      <c r="AK17" s="132" t="s">
        <v>678</v>
      </c>
    </row>
    <row r="18" spans="1:37" x14ac:dyDescent="0.2">
      <c r="C18" s="52" t="s">
        <v>58</v>
      </c>
      <c r="D18" s="33" t="s">
        <v>56</v>
      </c>
      <c r="E18" s="34" t="s">
        <v>57</v>
      </c>
      <c r="F18" s="78" t="s">
        <v>678</v>
      </c>
      <c r="G18" s="78" t="s">
        <v>678</v>
      </c>
      <c r="H18" s="78" t="s">
        <v>678</v>
      </c>
      <c r="I18" s="78" t="s">
        <v>678</v>
      </c>
      <c r="J18" s="78" t="s">
        <v>678</v>
      </c>
      <c r="K18" s="78" t="s">
        <v>678</v>
      </c>
      <c r="L18" s="78" t="s">
        <v>678</v>
      </c>
      <c r="M18" s="78" t="s">
        <v>678</v>
      </c>
      <c r="N18" s="78" t="s">
        <v>678</v>
      </c>
      <c r="O18" s="78" t="s">
        <v>678</v>
      </c>
      <c r="P18" s="78"/>
      <c r="Q18" s="75">
        <v>10868</v>
      </c>
      <c r="R18" s="204">
        <v>10943</v>
      </c>
      <c r="S18" s="204">
        <v>11546</v>
      </c>
      <c r="T18" s="204">
        <v>11861</v>
      </c>
      <c r="U18" s="204">
        <v>11725</v>
      </c>
      <c r="V18" s="204">
        <v>12268</v>
      </c>
      <c r="W18" s="204">
        <v>12458</v>
      </c>
      <c r="X18" s="204">
        <v>13180</v>
      </c>
      <c r="Y18" s="204">
        <v>14189</v>
      </c>
      <c r="Z18" s="204">
        <v>15226</v>
      </c>
      <c r="AA18" s="78"/>
      <c r="AB18" s="78" t="s">
        <v>678</v>
      </c>
      <c r="AC18" s="78" t="s">
        <v>678</v>
      </c>
      <c r="AD18" s="78" t="s">
        <v>678</v>
      </c>
      <c r="AE18" s="78" t="s">
        <v>678</v>
      </c>
      <c r="AF18" s="78" t="s">
        <v>678</v>
      </c>
      <c r="AG18" s="78" t="s">
        <v>678</v>
      </c>
      <c r="AH18" s="78" t="s">
        <v>678</v>
      </c>
      <c r="AI18" s="78" t="s">
        <v>678</v>
      </c>
      <c r="AJ18" s="132" t="s">
        <v>678</v>
      </c>
      <c r="AK18" s="132" t="s">
        <v>678</v>
      </c>
    </row>
    <row r="19" spans="1:37" x14ac:dyDescent="0.2">
      <c r="A19" s="33"/>
      <c r="B19" s="34"/>
      <c r="C19" s="52"/>
      <c r="D19" s="61"/>
      <c r="E19" s="61"/>
      <c r="F19" s="66"/>
      <c r="G19" s="66"/>
      <c r="H19" s="66"/>
      <c r="I19" s="66"/>
      <c r="J19" s="66"/>
      <c r="K19" s="66"/>
      <c r="L19" s="66"/>
      <c r="M19" s="78"/>
      <c r="N19" s="66"/>
      <c r="O19" s="78"/>
      <c r="P19" s="78"/>
      <c r="Q19" s="78" t="s">
        <v>1096</v>
      </c>
      <c r="R19" s="78" t="s">
        <v>1096</v>
      </c>
      <c r="S19" s="78" t="s">
        <v>1096</v>
      </c>
      <c r="T19" s="78" t="s">
        <v>1096</v>
      </c>
      <c r="U19" s="78" t="s">
        <v>1096</v>
      </c>
      <c r="V19" s="78" t="s">
        <v>1096</v>
      </c>
      <c r="W19" s="78" t="s">
        <v>1096</v>
      </c>
      <c r="X19" s="78" t="s">
        <v>1096</v>
      </c>
      <c r="Y19" s="78" t="s">
        <v>1096</v>
      </c>
      <c r="Z19" s="78" t="s">
        <v>1096</v>
      </c>
      <c r="AA19" s="78"/>
      <c r="AB19" s="78" t="s">
        <v>1096</v>
      </c>
      <c r="AC19" s="78" t="s">
        <v>1096</v>
      </c>
      <c r="AD19" s="78" t="s">
        <v>1096</v>
      </c>
      <c r="AE19" s="78" t="s">
        <v>1096</v>
      </c>
      <c r="AF19" s="78" t="s">
        <v>1096</v>
      </c>
      <c r="AG19" s="78" t="s">
        <v>1096</v>
      </c>
      <c r="AH19" s="78" t="s">
        <v>1096</v>
      </c>
      <c r="AI19" s="78" t="s">
        <v>1096</v>
      </c>
      <c r="AJ19" s="132" t="s">
        <v>1096</v>
      </c>
      <c r="AK19" s="132" t="s">
        <v>1096</v>
      </c>
    </row>
    <row r="20" spans="1:37" x14ac:dyDescent="0.2">
      <c r="A20" s="18" t="s">
        <v>16</v>
      </c>
      <c r="B20" s="17" t="s">
        <v>43</v>
      </c>
      <c r="C20" s="56" t="s">
        <v>81</v>
      </c>
      <c r="D20" s="57"/>
      <c r="E20" s="57"/>
      <c r="F20" s="79">
        <v>3469.4147689383708</v>
      </c>
      <c r="G20" s="79">
        <v>2139.6002764212135</v>
      </c>
      <c r="H20" s="79">
        <v>3146.5019490305317</v>
      </c>
      <c r="I20" s="79">
        <v>2940.5096624765106</v>
      </c>
      <c r="J20" s="79">
        <v>2386.7199388621302</v>
      </c>
      <c r="K20" s="79">
        <v>2464.5566868118544</v>
      </c>
      <c r="L20" s="79">
        <v>2575.2554580588603</v>
      </c>
      <c r="M20" s="79">
        <v>3265.3698368152982</v>
      </c>
      <c r="N20" s="67">
        <v>2496.3778414405001</v>
      </c>
      <c r="O20" s="79">
        <v>2565.638943018188</v>
      </c>
      <c r="P20" s="79"/>
      <c r="Q20" s="79">
        <v>78778</v>
      </c>
      <c r="R20" s="79">
        <v>70441</v>
      </c>
      <c r="S20" s="79">
        <v>80895</v>
      </c>
      <c r="T20" s="79">
        <v>83703</v>
      </c>
      <c r="U20" s="79">
        <v>84513</v>
      </c>
      <c r="V20" s="79">
        <v>82113</v>
      </c>
      <c r="W20" s="79">
        <v>83224</v>
      </c>
      <c r="X20" s="79">
        <v>86224</v>
      </c>
      <c r="Y20" s="79">
        <v>90677</v>
      </c>
      <c r="Z20" s="79">
        <v>98503</v>
      </c>
      <c r="AA20" s="79"/>
      <c r="AB20" s="79">
        <v>110.5</v>
      </c>
      <c r="AC20" s="79">
        <v>107.1</v>
      </c>
      <c r="AD20" s="79">
        <v>106.9</v>
      </c>
      <c r="AE20" s="79">
        <v>110.4</v>
      </c>
      <c r="AF20" s="79">
        <v>110.5</v>
      </c>
      <c r="AG20" s="79">
        <v>111.4</v>
      </c>
      <c r="AH20" s="79">
        <v>112.7</v>
      </c>
      <c r="AI20" s="79">
        <v>113.9</v>
      </c>
      <c r="AJ20" s="232">
        <v>115.9</v>
      </c>
      <c r="AK20" s="232">
        <v>119</v>
      </c>
    </row>
    <row r="21" spans="1:37" x14ac:dyDescent="0.2">
      <c r="C21" s="52" t="s">
        <v>11</v>
      </c>
      <c r="D21" s="26" t="s">
        <v>45</v>
      </c>
      <c r="E21" s="27" t="s">
        <v>46</v>
      </c>
      <c r="F21" s="78">
        <v>2893.0754769671998</v>
      </c>
      <c r="G21" s="78">
        <v>1579.31227154309</v>
      </c>
      <c r="H21" s="78">
        <v>2592.1534497028301</v>
      </c>
      <c r="I21" s="78">
        <v>2408.16391196533</v>
      </c>
      <c r="J21" s="78">
        <v>1884.1858158110299</v>
      </c>
      <c r="K21" s="78">
        <v>1973.65916642965</v>
      </c>
      <c r="L21" s="78">
        <v>2092.1070510289001</v>
      </c>
      <c r="M21" s="78">
        <v>2778.2049471948098</v>
      </c>
      <c r="N21" s="66">
        <v>2028.1621922305501</v>
      </c>
      <c r="O21" s="78">
        <v>2107.5274916736198</v>
      </c>
      <c r="P21" s="78"/>
      <c r="Q21" s="75">
        <v>26984</v>
      </c>
      <c r="R21" s="75">
        <v>20671</v>
      </c>
      <c r="S21" s="204">
        <v>27498</v>
      </c>
      <c r="T21" s="204">
        <v>27694</v>
      </c>
      <c r="U21" s="204">
        <v>27215</v>
      </c>
      <c r="V21" s="75">
        <v>24386</v>
      </c>
      <c r="W21" s="75">
        <v>24034</v>
      </c>
      <c r="X21" s="75">
        <v>23855</v>
      </c>
      <c r="Y21" s="75">
        <v>25585</v>
      </c>
      <c r="Z21" s="75">
        <v>31359</v>
      </c>
      <c r="AA21" s="78"/>
      <c r="AB21" s="204">
        <v>33.700000000000003</v>
      </c>
      <c r="AC21" s="204">
        <v>30.7</v>
      </c>
      <c r="AD21" s="204">
        <v>30.9</v>
      </c>
      <c r="AE21" s="204">
        <v>32.299999999999997</v>
      </c>
      <c r="AF21" s="204">
        <v>31.4</v>
      </c>
      <c r="AG21" s="204">
        <v>31.2</v>
      </c>
      <c r="AH21" s="204">
        <v>31.3</v>
      </c>
      <c r="AI21" s="204">
        <v>30.9</v>
      </c>
      <c r="AJ21" s="231">
        <v>30.2</v>
      </c>
      <c r="AK21" s="231">
        <v>30.9</v>
      </c>
    </row>
    <row r="22" spans="1:37" x14ac:dyDescent="0.2">
      <c r="C22" s="52" t="s">
        <v>12</v>
      </c>
      <c r="D22" s="26" t="s">
        <v>47</v>
      </c>
      <c r="E22" s="27" t="s">
        <v>48</v>
      </c>
      <c r="F22" s="78">
        <v>192.14820999278101</v>
      </c>
      <c r="G22" s="78">
        <v>178.840443703234</v>
      </c>
      <c r="H22" s="78">
        <v>179.283745159246</v>
      </c>
      <c r="I22" s="78">
        <v>180.67885871684001</v>
      </c>
      <c r="J22" s="78">
        <v>162.66504729478299</v>
      </c>
      <c r="K22" s="78">
        <v>155.76922604643099</v>
      </c>
      <c r="L22" s="78">
        <v>152.21358634008399</v>
      </c>
      <c r="M22" s="78">
        <v>151.31083849317201</v>
      </c>
      <c r="N22" s="66">
        <v>143.24198526689699</v>
      </c>
      <c r="O22" s="78">
        <v>139.01389361063599</v>
      </c>
      <c r="P22" s="78"/>
      <c r="Q22" s="75">
        <v>26473</v>
      </c>
      <c r="R22" s="204">
        <v>25248</v>
      </c>
      <c r="S22" s="204">
        <v>27170</v>
      </c>
      <c r="T22" s="204">
        <v>29259</v>
      </c>
      <c r="U22" s="204">
        <v>29864</v>
      </c>
      <c r="V22" s="75">
        <v>30172</v>
      </c>
      <c r="W22" s="75">
        <v>31007</v>
      </c>
      <c r="X22" s="75">
        <v>33080</v>
      </c>
      <c r="Y22" s="75">
        <v>34123</v>
      </c>
      <c r="Z22" s="75">
        <v>34016</v>
      </c>
      <c r="AA22" s="78"/>
      <c r="AB22" s="204">
        <v>37.700000000000003</v>
      </c>
      <c r="AC22" s="204">
        <v>38</v>
      </c>
      <c r="AD22" s="204">
        <v>38.1</v>
      </c>
      <c r="AE22" s="204">
        <v>40.4</v>
      </c>
      <c r="AF22" s="204">
        <v>41</v>
      </c>
      <c r="AG22" s="204">
        <v>40.700000000000003</v>
      </c>
      <c r="AH22" s="204">
        <v>41.2</v>
      </c>
      <c r="AI22" s="204">
        <v>41.7</v>
      </c>
      <c r="AJ22" s="231">
        <v>43.2</v>
      </c>
      <c r="AK22" s="231">
        <v>44.5</v>
      </c>
    </row>
    <row r="23" spans="1:37" x14ac:dyDescent="0.2">
      <c r="C23" s="52" t="s">
        <v>13</v>
      </c>
      <c r="D23" s="26" t="s">
        <v>49</v>
      </c>
      <c r="E23" s="27" t="s">
        <v>50</v>
      </c>
      <c r="F23" s="78">
        <v>19.623514716563001</v>
      </c>
      <c r="G23" s="78">
        <v>19.330665129922501</v>
      </c>
      <c r="H23" s="78">
        <v>19.843290888519</v>
      </c>
      <c r="I23" s="78">
        <v>19.054760286330598</v>
      </c>
      <c r="J23" s="78">
        <v>19.956390314661402</v>
      </c>
      <c r="K23" s="78">
        <v>17.9289974456476</v>
      </c>
      <c r="L23" s="78">
        <v>16.905508417629399</v>
      </c>
      <c r="M23" s="78">
        <v>16.982579916383099</v>
      </c>
      <c r="N23" s="66">
        <v>16.639194564886001</v>
      </c>
      <c r="O23" s="78">
        <v>15.656162901812399</v>
      </c>
      <c r="P23" s="78"/>
      <c r="Q23" s="75">
        <v>16333</v>
      </c>
      <c r="R23" s="75">
        <v>16307</v>
      </c>
      <c r="S23" s="75">
        <v>16675</v>
      </c>
      <c r="T23" s="75">
        <v>17032</v>
      </c>
      <c r="U23" s="75">
        <v>17771</v>
      </c>
      <c r="V23" s="75">
        <v>18403</v>
      </c>
      <c r="W23" s="75">
        <v>19105</v>
      </c>
      <c r="X23" s="75">
        <v>19943</v>
      </c>
      <c r="Y23" s="75">
        <v>20961</v>
      </c>
      <c r="Z23" s="75">
        <v>22208</v>
      </c>
      <c r="AA23" s="78"/>
      <c r="AB23" s="204">
        <v>39.1</v>
      </c>
      <c r="AC23" s="204">
        <v>38.4</v>
      </c>
      <c r="AD23" s="204">
        <v>37.9</v>
      </c>
      <c r="AE23" s="204">
        <v>37.700000000000003</v>
      </c>
      <c r="AF23" s="204">
        <v>38.1</v>
      </c>
      <c r="AG23" s="204">
        <v>39.5</v>
      </c>
      <c r="AH23" s="204">
        <v>40.200000000000003</v>
      </c>
      <c r="AI23" s="204">
        <v>41.3</v>
      </c>
      <c r="AJ23" s="231">
        <v>42.5</v>
      </c>
      <c r="AK23" s="231">
        <v>43.6</v>
      </c>
    </row>
    <row r="24" spans="1:37" x14ac:dyDescent="0.2">
      <c r="C24" s="52" t="s">
        <v>14</v>
      </c>
      <c r="D24" s="28" t="s">
        <v>51</v>
      </c>
      <c r="E24" s="30" t="s">
        <v>52</v>
      </c>
      <c r="F24" s="78">
        <v>364.56756726182698</v>
      </c>
      <c r="G24" s="78">
        <v>362.11689604496701</v>
      </c>
      <c r="H24" s="78">
        <v>355.22146327993698</v>
      </c>
      <c r="I24" s="78">
        <v>332.61213150801001</v>
      </c>
      <c r="J24" s="78">
        <v>319.91268544165598</v>
      </c>
      <c r="K24" s="78">
        <v>317.19929689012599</v>
      </c>
      <c r="L24" s="78">
        <v>314.02931227224701</v>
      </c>
      <c r="M24" s="78">
        <v>318.87147121093301</v>
      </c>
      <c r="N24" s="66">
        <v>308.334469378167</v>
      </c>
      <c r="O24" s="78">
        <v>303.44139483212001</v>
      </c>
      <c r="P24" s="78"/>
      <c r="Q24" s="78" t="s">
        <v>678</v>
      </c>
      <c r="R24" s="78" t="s">
        <v>678</v>
      </c>
      <c r="S24" s="78" t="s">
        <v>678</v>
      </c>
      <c r="T24" s="78" t="s">
        <v>678</v>
      </c>
      <c r="U24" s="78" t="s">
        <v>678</v>
      </c>
      <c r="V24" s="78" t="s">
        <v>678</v>
      </c>
      <c r="W24" s="78" t="s">
        <v>678</v>
      </c>
      <c r="X24" s="78" t="s">
        <v>678</v>
      </c>
      <c r="Y24" s="78" t="s">
        <v>678</v>
      </c>
      <c r="Z24" s="78" t="s">
        <v>678</v>
      </c>
      <c r="AA24" s="78"/>
      <c r="AB24" s="78" t="s">
        <v>678</v>
      </c>
      <c r="AC24" s="78" t="s">
        <v>678</v>
      </c>
      <c r="AD24" s="78" t="s">
        <v>678</v>
      </c>
      <c r="AE24" s="78" t="s">
        <v>678</v>
      </c>
      <c r="AF24" s="78" t="s">
        <v>678</v>
      </c>
      <c r="AG24" s="78" t="s">
        <v>678</v>
      </c>
      <c r="AH24" s="78" t="s">
        <v>678</v>
      </c>
      <c r="AI24" s="78" t="s">
        <v>678</v>
      </c>
      <c r="AJ24" s="132" t="s">
        <v>678</v>
      </c>
      <c r="AK24" s="132" t="s">
        <v>678</v>
      </c>
    </row>
    <row r="25" spans="1:37" x14ac:dyDescent="0.2">
      <c r="C25" s="52" t="s">
        <v>58</v>
      </c>
      <c r="D25" s="33" t="s">
        <v>56</v>
      </c>
      <c r="E25" s="34" t="s">
        <v>57</v>
      </c>
      <c r="F25" s="78" t="s">
        <v>678</v>
      </c>
      <c r="G25" s="78" t="s">
        <v>678</v>
      </c>
      <c r="H25" s="78" t="s">
        <v>678</v>
      </c>
      <c r="I25" s="78" t="s">
        <v>678</v>
      </c>
      <c r="J25" s="78" t="s">
        <v>678</v>
      </c>
      <c r="K25" s="78" t="s">
        <v>678</v>
      </c>
      <c r="L25" s="78" t="s">
        <v>678</v>
      </c>
      <c r="M25" s="78" t="s">
        <v>678</v>
      </c>
      <c r="N25" s="78" t="s">
        <v>678</v>
      </c>
      <c r="O25" s="78" t="s">
        <v>678</v>
      </c>
      <c r="P25" s="78"/>
      <c r="Q25" s="75">
        <v>8988</v>
      </c>
      <c r="R25" s="204">
        <v>8215</v>
      </c>
      <c r="S25" s="204">
        <v>9552</v>
      </c>
      <c r="T25" s="204">
        <v>9718</v>
      </c>
      <c r="U25" s="204">
        <v>9663</v>
      </c>
      <c r="V25" s="75">
        <v>9152</v>
      </c>
      <c r="W25" s="75">
        <v>9078</v>
      </c>
      <c r="X25" s="75">
        <v>9346</v>
      </c>
      <c r="Y25" s="75">
        <v>10008</v>
      </c>
      <c r="Z25" s="75">
        <v>10920</v>
      </c>
      <c r="AA25" s="78"/>
      <c r="AB25" s="78" t="s">
        <v>678</v>
      </c>
      <c r="AC25" s="78" t="s">
        <v>678</v>
      </c>
      <c r="AD25" s="78" t="s">
        <v>678</v>
      </c>
      <c r="AE25" s="78" t="s">
        <v>678</v>
      </c>
      <c r="AF25" s="78" t="s">
        <v>678</v>
      </c>
      <c r="AG25" s="78" t="s">
        <v>678</v>
      </c>
      <c r="AH25" s="78" t="s">
        <v>678</v>
      </c>
      <c r="AI25" s="78" t="s">
        <v>678</v>
      </c>
      <c r="AJ25" s="132" t="s">
        <v>678</v>
      </c>
      <c r="AK25" s="132" t="s">
        <v>678</v>
      </c>
    </row>
    <row r="26" spans="1:37" x14ac:dyDescent="0.2">
      <c r="A26" s="28"/>
      <c r="B26" s="30"/>
      <c r="C26" s="52"/>
      <c r="D26" s="58"/>
      <c r="E26" s="58"/>
      <c r="F26" s="66"/>
      <c r="G26" s="66"/>
      <c r="H26" s="66"/>
      <c r="I26" s="66"/>
      <c r="J26" s="66"/>
      <c r="K26" s="66"/>
      <c r="L26" s="66"/>
      <c r="M26" s="78"/>
      <c r="N26" s="66"/>
      <c r="O26" s="78"/>
      <c r="P26" s="78"/>
      <c r="Q26" s="78" t="s">
        <v>1096</v>
      </c>
      <c r="R26" s="78" t="s">
        <v>1096</v>
      </c>
      <c r="S26" s="78" t="s">
        <v>1096</v>
      </c>
      <c r="T26" s="78" t="s">
        <v>1096</v>
      </c>
      <c r="U26" s="78" t="s">
        <v>1096</v>
      </c>
      <c r="V26" s="78" t="s">
        <v>1096</v>
      </c>
      <c r="W26" s="78" t="s">
        <v>1096</v>
      </c>
      <c r="X26" s="78" t="s">
        <v>1096</v>
      </c>
      <c r="Y26" s="78" t="s">
        <v>1096</v>
      </c>
      <c r="Z26" s="78" t="s">
        <v>1096</v>
      </c>
      <c r="AA26" s="78"/>
      <c r="AB26" s="78" t="s">
        <v>1096</v>
      </c>
      <c r="AC26" s="78" t="s">
        <v>1096</v>
      </c>
      <c r="AD26" s="78" t="s">
        <v>1096</v>
      </c>
      <c r="AE26" s="78" t="s">
        <v>1096</v>
      </c>
      <c r="AF26" s="78" t="s">
        <v>1096</v>
      </c>
      <c r="AG26" s="78" t="s">
        <v>1096</v>
      </c>
      <c r="AH26" s="78" t="s">
        <v>1096</v>
      </c>
      <c r="AI26" s="78" t="s">
        <v>1096</v>
      </c>
      <c r="AJ26" s="132" t="s">
        <v>1096</v>
      </c>
      <c r="AK26" s="132" t="s">
        <v>1096</v>
      </c>
    </row>
    <row r="27" spans="1:37" x14ac:dyDescent="0.2">
      <c r="A27" s="20" t="s">
        <v>17</v>
      </c>
      <c r="B27" s="19" t="s">
        <v>44</v>
      </c>
      <c r="C27" s="56" t="s">
        <v>81</v>
      </c>
      <c r="D27" s="57"/>
      <c r="E27" s="57"/>
      <c r="F27" s="79">
        <v>2465.9482738382185</v>
      </c>
      <c r="G27" s="79">
        <v>2451.09270065283</v>
      </c>
      <c r="H27" s="79">
        <v>2495.9007320013025</v>
      </c>
      <c r="I27" s="79">
        <v>2222.1272552926985</v>
      </c>
      <c r="J27" s="79">
        <v>2223.5028966154887</v>
      </c>
      <c r="K27" s="79">
        <v>2107.3477866358407</v>
      </c>
      <c r="L27" s="79">
        <v>1979.7273429601055</v>
      </c>
      <c r="M27" s="79">
        <v>2004.2245853654747</v>
      </c>
      <c r="N27" s="67">
        <v>2024.961842968326</v>
      </c>
      <c r="O27" s="79">
        <v>1987.3089970432175</v>
      </c>
      <c r="P27" s="79"/>
      <c r="Q27" s="79">
        <v>132525</v>
      </c>
      <c r="R27" s="79">
        <v>134350</v>
      </c>
      <c r="S27" s="79">
        <v>141091</v>
      </c>
      <c r="T27" s="79">
        <v>145902</v>
      </c>
      <c r="U27" s="79">
        <v>146773</v>
      </c>
      <c r="V27" s="79">
        <v>151126</v>
      </c>
      <c r="W27" s="79">
        <v>157484</v>
      </c>
      <c r="X27" s="79">
        <v>165897</v>
      </c>
      <c r="Y27" s="79">
        <v>172293</v>
      </c>
      <c r="Z27" s="79">
        <v>177416</v>
      </c>
      <c r="AA27" s="79"/>
      <c r="AB27" s="79">
        <v>198.3</v>
      </c>
      <c r="AC27" s="79">
        <v>193</v>
      </c>
      <c r="AD27" s="79">
        <v>193.9</v>
      </c>
      <c r="AE27" s="79">
        <v>198.2</v>
      </c>
      <c r="AF27" s="79">
        <v>198.9</v>
      </c>
      <c r="AG27" s="79">
        <v>201.1</v>
      </c>
      <c r="AH27" s="79">
        <v>203.3</v>
      </c>
      <c r="AI27" s="79">
        <v>207.3</v>
      </c>
      <c r="AJ27" s="232">
        <v>211.4</v>
      </c>
      <c r="AK27" s="232">
        <v>216.4</v>
      </c>
    </row>
    <row r="28" spans="1:37" x14ac:dyDescent="0.2">
      <c r="A28" s="26"/>
      <c r="B28" s="27"/>
      <c r="C28" s="52" t="s">
        <v>11</v>
      </c>
      <c r="D28" s="52" t="s">
        <v>45</v>
      </c>
      <c r="E28" s="53" t="s">
        <v>46</v>
      </c>
      <c r="F28" s="78">
        <v>1350.76787834216</v>
      </c>
      <c r="G28" s="78">
        <v>1314.6450800177099</v>
      </c>
      <c r="H28" s="78">
        <v>1431.3180788289801</v>
      </c>
      <c r="I28" s="78">
        <v>1354.7261195121901</v>
      </c>
      <c r="J28" s="78">
        <v>1350.60749560008</v>
      </c>
      <c r="K28" s="78">
        <v>1316.9940785967101</v>
      </c>
      <c r="L28" s="78">
        <v>1205.3926803074501</v>
      </c>
      <c r="M28" s="78">
        <v>1221.5781733885899</v>
      </c>
      <c r="N28" s="66">
        <v>1287.33528859496</v>
      </c>
      <c r="O28" s="78">
        <v>1268.02383112705</v>
      </c>
      <c r="P28" s="78"/>
      <c r="Q28" s="75">
        <v>39213</v>
      </c>
      <c r="R28" s="204">
        <v>40791</v>
      </c>
      <c r="S28" s="204">
        <v>43224</v>
      </c>
      <c r="T28" s="204">
        <v>44297</v>
      </c>
      <c r="U28" s="204">
        <v>41510</v>
      </c>
      <c r="V28" s="204">
        <v>43273</v>
      </c>
      <c r="W28" s="204">
        <v>44643</v>
      </c>
      <c r="X28" s="204">
        <v>44450</v>
      </c>
      <c r="Y28" s="204">
        <v>45114</v>
      </c>
      <c r="Z28" s="204">
        <v>46470</v>
      </c>
      <c r="AA28" s="78"/>
      <c r="AB28" s="204">
        <v>56.7</v>
      </c>
      <c r="AC28" s="204">
        <v>54</v>
      </c>
      <c r="AD28" s="204">
        <v>52.7</v>
      </c>
      <c r="AE28" s="204">
        <v>53.6</v>
      </c>
      <c r="AF28" s="230">
        <v>53.3</v>
      </c>
      <c r="AG28" s="204">
        <v>53</v>
      </c>
      <c r="AH28" s="204">
        <v>53.5</v>
      </c>
      <c r="AI28" s="204">
        <v>52.5</v>
      </c>
      <c r="AJ28" s="231">
        <v>52</v>
      </c>
      <c r="AK28" s="231">
        <v>53.4</v>
      </c>
    </row>
    <row r="29" spans="1:37" x14ac:dyDescent="0.2">
      <c r="A29" s="26"/>
      <c r="B29" s="27"/>
      <c r="C29" s="52" t="s">
        <v>12</v>
      </c>
      <c r="D29" s="52" t="s">
        <v>47</v>
      </c>
      <c r="E29" s="53" t="s">
        <v>48</v>
      </c>
      <c r="F29" s="78">
        <v>523.80071852727599</v>
      </c>
      <c r="G29" s="78">
        <v>549.63511787588197</v>
      </c>
      <c r="H29" s="78">
        <v>503.12368229071097</v>
      </c>
      <c r="I29" s="78">
        <v>333.77140436869502</v>
      </c>
      <c r="J29" s="78">
        <v>359.87602430692999</v>
      </c>
      <c r="K29" s="78">
        <v>287.40790515131602</v>
      </c>
      <c r="L29" s="78">
        <v>272.47347853555999</v>
      </c>
      <c r="M29" s="78">
        <v>269.41272909942199</v>
      </c>
      <c r="N29" s="66">
        <v>241.14304707379301</v>
      </c>
      <c r="O29" s="78">
        <v>228.03448381355901</v>
      </c>
      <c r="P29" s="78"/>
      <c r="Q29" s="75">
        <v>50386</v>
      </c>
      <c r="R29" s="75">
        <v>49582</v>
      </c>
      <c r="S29" s="75">
        <v>51421</v>
      </c>
      <c r="T29" s="75">
        <v>53861</v>
      </c>
      <c r="U29" s="75">
        <v>56624</v>
      </c>
      <c r="V29" s="204">
        <v>58249</v>
      </c>
      <c r="W29" s="204">
        <v>61042</v>
      </c>
      <c r="X29" s="204">
        <v>67244</v>
      </c>
      <c r="Y29" s="204">
        <v>69871</v>
      </c>
      <c r="Z29" s="204">
        <v>71045</v>
      </c>
      <c r="AA29" s="78"/>
      <c r="AB29" s="204">
        <v>78</v>
      </c>
      <c r="AC29" s="204">
        <v>77.2</v>
      </c>
      <c r="AD29" s="204">
        <v>78.2</v>
      </c>
      <c r="AE29" s="204">
        <v>81.3</v>
      </c>
      <c r="AF29" s="230">
        <v>81.900000000000006</v>
      </c>
      <c r="AG29" s="204">
        <v>83</v>
      </c>
      <c r="AH29" s="204">
        <v>84</v>
      </c>
      <c r="AI29" s="204">
        <v>87.1</v>
      </c>
      <c r="AJ29" s="231">
        <v>89.1</v>
      </c>
      <c r="AK29" s="231">
        <v>91.7</v>
      </c>
    </row>
    <row r="30" spans="1:37" x14ac:dyDescent="0.2">
      <c r="A30" s="26"/>
      <c r="B30" s="27"/>
      <c r="C30" s="52" t="s">
        <v>13</v>
      </c>
      <c r="D30" s="52" t="s">
        <v>49</v>
      </c>
      <c r="E30" s="53" t="s">
        <v>50</v>
      </c>
      <c r="F30" s="78">
        <v>75.314007598836398</v>
      </c>
      <c r="G30" s="78">
        <v>72.591742306882395</v>
      </c>
      <c r="H30" s="78">
        <v>60.496623414677501</v>
      </c>
      <c r="I30" s="78">
        <v>61.207935678183098</v>
      </c>
      <c r="J30" s="78">
        <v>58.086913155071699</v>
      </c>
      <c r="K30" s="78">
        <v>51.546816031694497</v>
      </c>
      <c r="L30" s="78">
        <v>52.187221319096302</v>
      </c>
      <c r="M30" s="78">
        <v>59.031504566114897</v>
      </c>
      <c r="N30" s="66">
        <v>54.261010403040103</v>
      </c>
      <c r="O30" s="78">
        <v>56.626381795365397</v>
      </c>
      <c r="P30" s="78"/>
      <c r="Q30" s="75">
        <v>27861</v>
      </c>
      <c r="R30" s="204">
        <v>27809</v>
      </c>
      <c r="S30" s="204">
        <v>29910</v>
      </c>
      <c r="T30" s="204">
        <v>30994</v>
      </c>
      <c r="U30" s="204">
        <v>32026</v>
      </c>
      <c r="V30" s="204">
        <v>32573</v>
      </c>
      <c r="W30" s="204">
        <v>34371</v>
      </c>
      <c r="X30" s="204">
        <v>35869</v>
      </c>
      <c r="Y30" s="204">
        <v>38036</v>
      </c>
      <c r="Z30" s="204">
        <v>40273</v>
      </c>
      <c r="AA30" s="78"/>
      <c r="AB30" s="204">
        <v>63.6</v>
      </c>
      <c r="AC30" s="204">
        <v>61.8</v>
      </c>
      <c r="AD30" s="204">
        <v>63</v>
      </c>
      <c r="AE30" s="204">
        <v>63.3</v>
      </c>
      <c r="AF30" s="204">
        <v>63.7</v>
      </c>
      <c r="AG30" s="204">
        <v>65.099999999999994</v>
      </c>
      <c r="AH30" s="204">
        <v>65.8</v>
      </c>
      <c r="AI30" s="204">
        <v>67.7</v>
      </c>
      <c r="AJ30" s="231">
        <v>70.3</v>
      </c>
      <c r="AK30" s="231">
        <v>71.3</v>
      </c>
    </row>
    <row r="31" spans="1:37" x14ac:dyDescent="0.2">
      <c r="A31" s="28"/>
      <c r="B31" s="30"/>
      <c r="C31" s="52" t="s">
        <v>14</v>
      </c>
      <c r="D31" s="55" t="s">
        <v>51</v>
      </c>
      <c r="E31" s="58" t="s">
        <v>52</v>
      </c>
      <c r="F31" s="78">
        <v>516.06566936994602</v>
      </c>
      <c r="G31" s="78">
        <v>514.22076045235599</v>
      </c>
      <c r="H31" s="78">
        <v>500.96234746693398</v>
      </c>
      <c r="I31" s="78">
        <v>472.42179573363001</v>
      </c>
      <c r="J31" s="78">
        <v>454.93246355340699</v>
      </c>
      <c r="K31" s="78">
        <v>451.39898685612002</v>
      </c>
      <c r="L31" s="78">
        <v>449.67396279799902</v>
      </c>
      <c r="M31" s="78">
        <v>454.20217831134801</v>
      </c>
      <c r="N31" s="66">
        <v>442.22249689653302</v>
      </c>
      <c r="O31" s="78">
        <v>434.624300307243</v>
      </c>
      <c r="P31" s="78"/>
      <c r="Q31" s="78" t="s">
        <v>678</v>
      </c>
      <c r="R31" s="78" t="s">
        <v>678</v>
      </c>
      <c r="S31" s="78" t="s">
        <v>678</v>
      </c>
      <c r="T31" s="78" t="s">
        <v>678</v>
      </c>
      <c r="U31" s="78" t="s">
        <v>678</v>
      </c>
      <c r="V31" s="78" t="s">
        <v>678</v>
      </c>
      <c r="W31" s="78" t="s">
        <v>678</v>
      </c>
      <c r="X31" s="78" t="s">
        <v>678</v>
      </c>
      <c r="Y31" s="78" t="s">
        <v>678</v>
      </c>
      <c r="Z31" s="78" t="s">
        <v>678</v>
      </c>
      <c r="AA31" s="78"/>
      <c r="AB31" s="78" t="s">
        <v>678</v>
      </c>
      <c r="AC31" s="78" t="s">
        <v>678</v>
      </c>
      <c r="AD31" s="78" t="s">
        <v>678</v>
      </c>
      <c r="AE31" s="78" t="s">
        <v>678</v>
      </c>
      <c r="AF31" s="78" t="s">
        <v>678</v>
      </c>
      <c r="AG31" s="78" t="s">
        <v>678</v>
      </c>
      <c r="AH31" s="78" t="s">
        <v>678</v>
      </c>
      <c r="AI31" s="78" t="s">
        <v>678</v>
      </c>
      <c r="AJ31" s="132" t="s">
        <v>678</v>
      </c>
      <c r="AK31" s="132" t="s">
        <v>678</v>
      </c>
    </row>
    <row r="32" spans="1:37" x14ac:dyDescent="0.2">
      <c r="A32" s="33"/>
      <c r="B32" s="34"/>
      <c r="C32" s="52" t="s">
        <v>58</v>
      </c>
      <c r="D32" s="60" t="s">
        <v>56</v>
      </c>
      <c r="E32" s="61" t="s">
        <v>57</v>
      </c>
      <c r="F32" s="78" t="s">
        <v>678</v>
      </c>
      <c r="G32" s="78" t="s">
        <v>678</v>
      </c>
      <c r="H32" s="78" t="s">
        <v>678</v>
      </c>
      <c r="I32" s="78" t="s">
        <v>678</v>
      </c>
      <c r="J32" s="78" t="s">
        <v>678</v>
      </c>
      <c r="K32" s="78" t="s">
        <v>678</v>
      </c>
      <c r="L32" s="78" t="s">
        <v>678</v>
      </c>
      <c r="M32" s="78" t="s">
        <v>678</v>
      </c>
      <c r="N32" s="78" t="s">
        <v>678</v>
      </c>
      <c r="O32" s="78" t="s">
        <v>678</v>
      </c>
      <c r="P32" s="78"/>
      <c r="Q32" s="75">
        <v>15065</v>
      </c>
      <c r="R32" s="75">
        <v>16168</v>
      </c>
      <c r="S32" s="204">
        <v>16536</v>
      </c>
      <c r="T32" s="204">
        <v>16750</v>
      </c>
      <c r="U32" s="204">
        <v>16613</v>
      </c>
      <c r="V32" s="204">
        <v>17031</v>
      </c>
      <c r="W32" s="204">
        <v>17428</v>
      </c>
      <c r="X32" s="204">
        <v>18334</v>
      </c>
      <c r="Y32" s="204">
        <v>19272</v>
      </c>
      <c r="Z32" s="204">
        <v>19628</v>
      </c>
      <c r="AA32" s="78"/>
      <c r="AB32" s="78" t="s">
        <v>678</v>
      </c>
      <c r="AC32" s="78" t="s">
        <v>678</v>
      </c>
      <c r="AD32" s="78" t="s">
        <v>678</v>
      </c>
      <c r="AE32" s="78" t="s">
        <v>678</v>
      </c>
      <c r="AF32" s="78" t="s">
        <v>678</v>
      </c>
      <c r="AG32" s="78" t="s">
        <v>678</v>
      </c>
      <c r="AH32" s="78" t="s">
        <v>678</v>
      </c>
      <c r="AI32" s="78" t="s">
        <v>678</v>
      </c>
      <c r="AJ32" s="132" t="s">
        <v>678</v>
      </c>
      <c r="AK32" s="132" t="s">
        <v>678</v>
      </c>
    </row>
    <row r="33" spans="1:37" x14ac:dyDescent="0.2">
      <c r="A33" s="28"/>
      <c r="B33" s="30"/>
      <c r="C33" s="52"/>
      <c r="D33" s="58"/>
      <c r="E33" s="58"/>
      <c r="F33" s="66"/>
      <c r="G33" s="66"/>
      <c r="H33" s="66"/>
      <c r="I33" s="66"/>
      <c r="J33" s="66"/>
      <c r="K33" s="66"/>
      <c r="L33" s="66"/>
      <c r="M33" s="78"/>
      <c r="N33" s="66"/>
      <c r="O33" s="78"/>
      <c r="P33" s="78"/>
      <c r="Q33" s="78" t="s">
        <v>1096</v>
      </c>
      <c r="R33" s="78" t="s">
        <v>1096</v>
      </c>
      <c r="S33" s="78" t="s">
        <v>1096</v>
      </c>
      <c r="T33" s="78" t="s">
        <v>1096</v>
      </c>
      <c r="U33" s="78" t="s">
        <v>1096</v>
      </c>
      <c r="V33" s="78" t="s">
        <v>1096</v>
      </c>
      <c r="W33" s="78" t="s">
        <v>1096</v>
      </c>
      <c r="X33" s="78" t="s">
        <v>1096</v>
      </c>
      <c r="Y33" s="78" t="s">
        <v>1096</v>
      </c>
      <c r="Z33" s="78" t="s">
        <v>1096</v>
      </c>
      <c r="AA33" s="78"/>
      <c r="AB33" s="78" t="s">
        <v>1096</v>
      </c>
      <c r="AC33" s="78" t="s">
        <v>1096</v>
      </c>
      <c r="AD33" s="78" t="s">
        <v>1096</v>
      </c>
      <c r="AE33" s="78" t="s">
        <v>1096</v>
      </c>
      <c r="AF33" s="78" t="s">
        <v>1096</v>
      </c>
      <c r="AG33" s="78" t="s">
        <v>1096</v>
      </c>
      <c r="AH33" s="78" t="s">
        <v>1096</v>
      </c>
      <c r="AI33" s="78" t="s">
        <v>1096</v>
      </c>
      <c r="AJ33" s="132" t="s">
        <v>1096</v>
      </c>
      <c r="AK33" s="132" t="s">
        <v>1096</v>
      </c>
    </row>
    <row r="34" spans="1:37" x14ac:dyDescent="0.2">
      <c r="A34" s="35" t="s">
        <v>18</v>
      </c>
      <c r="B34" s="36" t="s">
        <v>59</v>
      </c>
      <c r="C34" s="56" t="s">
        <v>81</v>
      </c>
      <c r="D34" s="62"/>
      <c r="E34" s="62"/>
      <c r="F34" s="79">
        <v>1841.103548637788</v>
      </c>
      <c r="G34" s="79">
        <v>1830.3587124201056</v>
      </c>
      <c r="H34" s="79">
        <v>1891.013415747798</v>
      </c>
      <c r="I34" s="79">
        <v>1769.9272657999215</v>
      </c>
      <c r="J34" s="79">
        <v>1700.1643104766345</v>
      </c>
      <c r="K34" s="79">
        <v>1699.6861399934014</v>
      </c>
      <c r="L34" s="79">
        <v>1661.6029551575805</v>
      </c>
      <c r="M34" s="79">
        <v>1638.3811475614082</v>
      </c>
      <c r="N34" s="67">
        <v>1557.2210078892988</v>
      </c>
      <c r="O34" s="79">
        <v>1576.7172217782695</v>
      </c>
      <c r="P34" s="79"/>
      <c r="Q34" s="79">
        <v>111288</v>
      </c>
      <c r="R34" s="79">
        <v>101031</v>
      </c>
      <c r="S34" s="79">
        <v>106522</v>
      </c>
      <c r="T34" s="79">
        <v>113487</v>
      </c>
      <c r="U34" s="79">
        <v>113670</v>
      </c>
      <c r="V34" s="79">
        <v>115899</v>
      </c>
      <c r="W34" s="79">
        <v>120737</v>
      </c>
      <c r="X34" s="79">
        <v>127905</v>
      </c>
      <c r="Y34" s="79">
        <v>137058</v>
      </c>
      <c r="Z34" s="79">
        <v>146178</v>
      </c>
      <c r="AA34" s="79"/>
      <c r="AB34" s="79">
        <v>172.5</v>
      </c>
      <c r="AC34" s="79">
        <v>165.1</v>
      </c>
      <c r="AD34" s="79">
        <v>167.8</v>
      </c>
      <c r="AE34" s="79">
        <v>171.3</v>
      </c>
      <c r="AF34" s="79">
        <v>170.2</v>
      </c>
      <c r="AG34" s="79">
        <v>170.6</v>
      </c>
      <c r="AH34" s="79">
        <v>174</v>
      </c>
      <c r="AI34" s="79">
        <v>177.5</v>
      </c>
      <c r="AJ34" s="232">
        <v>180.4</v>
      </c>
      <c r="AK34" s="232">
        <v>185.1</v>
      </c>
    </row>
    <row r="35" spans="1:37" x14ac:dyDescent="0.2">
      <c r="A35" s="26"/>
      <c r="B35" s="27"/>
      <c r="C35" s="52" t="s">
        <v>11</v>
      </c>
      <c r="D35" s="52" t="s">
        <v>45</v>
      </c>
      <c r="E35" s="53" t="s">
        <v>46</v>
      </c>
      <c r="F35" s="78">
        <v>1021.73018901302</v>
      </c>
      <c r="G35" s="78">
        <v>1039.4889902674799</v>
      </c>
      <c r="H35" s="78">
        <v>1086.57977900379</v>
      </c>
      <c r="I35" s="78">
        <v>1004.26677348175</v>
      </c>
      <c r="J35" s="78">
        <v>974.14921924921998</v>
      </c>
      <c r="K35" s="78">
        <v>990.97782154303502</v>
      </c>
      <c r="L35" s="78">
        <v>971.06034887732801</v>
      </c>
      <c r="M35" s="78">
        <v>942.91260452441304</v>
      </c>
      <c r="N35" s="66">
        <v>909.52911632481903</v>
      </c>
      <c r="O35" s="78">
        <v>946.02549007668802</v>
      </c>
      <c r="P35" s="78"/>
      <c r="Q35" s="75">
        <v>38098</v>
      </c>
      <c r="R35" s="204">
        <v>30949</v>
      </c>
      <c r="S35" s="204">
        <v>34895</v>
      </c>
      <c r="T35" s="204">
        <v>37637</v>
      </c>
      <c r="U35" s="204">
        <v>36203</v>
      </c>
      <c r="V35" s="204">
        <v>37878</v>
      </c>
      <c r="W35" s="204">
        <v>39764</v>
      </c>
      <c r="X35" s="204">
        <v>43311</v>
      </c>
      <c r="Y35" s="204">
        <v>46252</v>
      </c>
      <c r="Z35" s="204">
        <v>49922</v>
      </c>
      <c r="AA35" s="78"/>
      <c r="AB35" s="204">
        <v>62.3</v>
      </c>
      <c r="AC35" s="204">
        <v>56.6</v>
      </c>
      <c r="AD35" s="204">
        <v>58.5</v>
      </c>
      <c r="AE35" s="204">
        <v>60.9</v>
      </c>
      <c r="AF35" s="204">
        <v>59.6</v>
      </c>
      <c r="AG35" s="204">
        <v>58.2</v>
      </c>
      <c r="AH35" s="204">
        <v>58.6</v>
      </c>
      <c r="AI35" s="204">
        <v>59.4</v>
      </c>
      <c r="AJ35" s="231">
        <v>59</v>
      </c>
      <c r="AK35" s="231">
        <v>60.9</v>
      </c>
    </row>
    <row r="36" spans="1:37" x14ac:dyDescent="0.2">
      <c r="A36" s="26"/>
      <c r="B36" s="27"/>
      <c r="C36" s="52" t="s">
        <v>12</v>
      </c>
      <c r="D36" s="52" t="s">
        <v>47</v>
      </c>
      <c r="E36" s="53" t="s">
        <v>48</v>
      </c>
      <c r="F36" s="78">
        <v>328.96994751949899</v>
      </c>
      <c r="G36" s="78">
        <v>304.01367536387602</v>
      </c>
      <c r="H36" s="78">
        <v>330.19058657168199</v>
      </c>
      <c r="I36" s="78">
        <v>322.67169041980401</v>
      </c>
      <c r="J36" s="78">
        <v>298.81354294874399</v>
      </c>
      <c r="K36" s="78">
        <v>287.46057666782701</v>
      </c>
      <c r="L36" s="78">
        <v>274.772561923225</v>
      </c>
      <c r="M36" s="78">
        <v>275.77395999484798</v>
      </c>
      <c r="N36" s="66">
        <v>239.33839336343499</v>
      </c>
      <c r="O36" s="78">
        <v>226.53472056274401</v>
      </c>
      <c r="P36" s="78"/>
      <c r="Q36" s="75">
        <v>37421</v>
      </c>
      <c r="R36" s="204">
        <v>34880</v>
      </c>
      <c r="S36" s="204">
        <v>36680</v>
      </c>
      <c r="T36" s="204">
        <v>39449</v>
      </c>
      <c r="U36" s="204">
        <v>40285</v>
      </c>
      <c r="V36" s="204">
        <v>40112</v>
      </c>
      <c r="W36" s="204">
        <v>41873</v>
      </c>
      <c r="X36" s="204">
        <v>43556</v>
      </c>
      <c r="Y36" s="204">
        <v>46831</v>
      </c>
      <c r="Z36" s="204">
        <v>49755</v>
      </c>
      <c r="AA36" s="78"/>
      <c r="AB36" s="204">
        <v>53.3</v>
      </c>
      <c r="AC36" s="204">
        <v>52.3</v>
      </c>
      <c r="AD36" s="204">
        <v>54</v>
      </c>
      <c r="AE36" s="204">
        <v>55</v>
      </c>
      <c r="AF36" s="204">
        <v>55</v>
      </c>
      <c r="AG36" s="204">
        <v>55.8</v>
      </c>
      <c r="AH36" s="204">
        <v>57.7</v>
      </c>
      <c r="AI36" s="204">
        <v>58.9</v>
      </c>
      <c r="AJ36" s="231">
        <v>60</v>
      </c>
      <c r="AK36" s="231">
        <v>61.9</v>
      </c>
    </row>
    <row r="37" spans="1:37" x14ac:dyDescent="0.2">
      <c r="A37" s="26"/>
      <c r="B37" s="27"/>
      <c r="C37" s="52" t="s">
        <v>13</v>
      </c>
      <c r="D37" s="52" t="s">
        <v>49</v>
      </c>
      <c r="E37" s="53" t="s">
        <v>50</v>
      </c>
      <c r="F37" s="78">
        <v>29.1057661403458</v>
      </c>
      <c r="G37" s="78">
        <v>29.751915906044701</v>
      </c>
      <c r="H37" s="78">
        <v>29.1279554412652</v>
      </c>
      <c r="I37" s="78">
        <v>27.339696804944602</v>
      </c>
      <c r="J37" s="78">
        <v>28.113599677948599</v>
      </c>
      <c r="K37" s="78">
        <v>26.256076984670301</v>
      </c>
      <c r="L37" s="78">
        <v>23.9653082818195</v>
      </c>
      <c r="M37" s="78">
        <v>22.851468174852101</v>
      </c>
      <c r="N37" s="66">
        <v>22.749990752897901</v>
      </c>
      <c r="O37" s="78">
        <v>21.5711601326026</v>
      </c>
      <c r="P37" s="78"/>
      <c r="Q37" s="75">
        <v>23072</v>
      </c>
      <c r="R37" s="204">
        <v>23425</v>
      </c>
      <c r="S37" s="204">
        <v>22441</v>
      </c>
      <c r="T37" s="204">
        <v>23247</v>
      </c>
      <c r="U37" s="204">
        <v>24233</v>
      </c>
      <c r="V37" s="204">
        <v>24825</v>
      </c>
      <c r="W37" s="204">
        <v>25637</v>
      </c>
      <c r="X37" s="204">
        <v>26779</v>
      </c>
      <c r="Y37" s="204">
        <v>28371</v>
      </c>
      <c r="Z37" s="204">
        <v>29853</v>
      </c>
      <c r="AA37" s="78"/>
      <c r="AB37" s="204">
        <v>56.9</v>
      </c>
      <c r="AC37" s="204">
        <v>56.2</v>
      </c>
      <c r="AD37" s="204">
        <v>55.3</v>
      </c>
      <c r="AE37" s="204">
        <v>55.4</v>
      </c>
      <c r="AF37" s="204">
        <v>55.6</v>
      </c>
      <c r="AG37" s="204">
        <v>56.6</v>
      </c>
      <c r="AH37" s="204">
        <v>57.7</v>
      </c>
      <c r="AI37" s="204">
        <v>59.2</v>
      </c>
      <c r="AJ37" s="231">
        <v>61.4</v>
      </c>
      <c r="AK37" s="231">
        <v>62.3</v>
      </c>
    </row>
    <row r="38" spans="1:37" x14ac:dyDescent="0.2">
      <c r="A38" s="28"/>
      <c r="B38" s="30"/>
      <c r="C38" s="52" t="s">
        <v>14</v>
      </c>
      <c r="D38" s="55" t="s">
        <v>51</v>
      </c>
      <c r="E38" s="58" t="s">
        <v>52</v>
      </c>
      <c r="F38" s="78">
        <v>461.29764596492299</v>
      </c>
      <c r="G38" s="78">
        <v>457.10413088270502</v>
      </c>
      <c r="H38" s="78">
        <v>445.11509473106099</v>
      </c>
      <c r="I38" s="78">
        <v>415.64910509342297</v>
      </c>
      <c r="J38" s="78">
        <v>399.08794860072197</v>
      </c>
      <c r="K38" s="78">
        <v>394.99166479786902</v>
      </c>
      <c r="L38" s="78">
        <v>391.80473607520798</v>
      </c>
      <c r="M38" s="78">
        <v>396.84311486729501</v>
      </c>
      <c r="N38" s="66">
        <v>385.60350744814701</v>
      </c>
      <c r="O38" s="78">
        <v>382.58585100623498</v>
      </c>
      <c r="P38" s="78"/>
      <c r="Q38" s="78" t="s">
        <v>678</v>
      </c>
      <c r="R38" s="78" t="s">
        <v>678</v>
      </c>
      <c r="S38" s="78" t="s">
        <v>678</v>
      </c>
      <c r="T38" s="78" t="s">
        <v>678</v>
      </c>
      <c r="U38" s="78" t="s">
        <v>678</v>
      </c>
      <c r="V38" s="78" t="s">
        <v>678</v>
      </c>
      <c r="W38" s="78" t="s">
        <v>678</v>
      </c>
      <c r="X38" s="78" t="s">
        <v>678</v>
      </c>
      <c r="Y38" s="78" t="s">
        <v>678</v>
      </c>
      <c r="Z38" s="78" t="s">
        <v>678</v>
      </c>
      <c r="AA38" s="78"/>
      <c r="AB38" s="78" t="s">
        <v>678</v>
      </c>
      <c r="AC38" s="78" t="s">
        <v>678</v>
      </c>
      <c r="AD38" s="78" t="s">
        <v>678</v>
      </c>
      <c r="AE38" s="78" t="s">
        <v>678</v>
      </c>
      <c r="AF38" s="78" t="s">
        <v>678</v>
      </c>
      <c r="AG38" s="78" t="s">
        <v>678</v>
      </c>
      <c r="AH38" s="78" t="s">
        <v>678</v>
      </c>
      <c r="AI38" s="78" t="s">
        <v>678</v>
      </c>
      <c r="AJ38" s="132" t="s">
        <v>678</v>
      </c>
      <c r="AK38" s="132" t="s">
        <v>678</v>
      </c>
    </row>
    <row r="39" spans="1:37" x14ac:dyDescent="0.2">
      <c r="A39" s="33"/>
      <c r="B39" s="34"/>
      <c r="C39" s="52" t="s">
        <v>58</v>
      </c>
      <c r="D39" s="60" t="s">
        <v>56</v>
      </c>
      <c r="E39" s="61" t="s">
        <v>57</v>
      </c>
      <c r="F39" s="78" t="s">
        <v>678</v>
      </c>
      <c r="G39" s="78" t="s">
        <v>678</v>
      </c>
      <c r="H39" s="78" t="s">
        <v>678</v>
      </c>
      <c r="I39" s="78" t="s">
        <v>678</v>
      </c>
      <c r="J39" s="78" t="s">
        <v>678</v>
      </c>
      <c r="K39" s="78" t="s">
        <v>678</v>
      </c>
      <c r="L39" s="78" t="s">
        <v>678</v>
      </c>
      <c r="M39" s="78" t="s">
        <v>678</v>
      </c>
      <c r="N39" s="78" t="s">
        <v>678</v>
      </c>
      <c r="O39" s="78" t="s">
        <v>678</v>
      </c>
      <c r="P39" s="78"/>
      <c r="Q39" s="75">
        <v>12697</v>
      </c>
      <c r="R39" s="204">
        <v>11777</v>
      </c>
      <c r="S39" s="204">
        <v>12506</v>
      </c>
      <c r="T39" s="204">
        <v>13154</v>
      </c>
      <c r="U39" s="204">
        <v>12949</v>
      </c>
      <c r="V39" s="204">
        <v>13084</v>
      </c>
      <c r="W39" s="204">
        <v>13463</v>
      </c>
      <c r="X39" s="204">
        <v>14259</v>
      </c>
      <c r="Y39" s="204">
        <v>15604</v>
      </c>
      <c r="Z39" s="204">
        <v>16648</v>
      </c>
      <c r="AA39" s="85"/>
      <c r="AB39" s="78" t="s">
        <v>678</v>
      </c>
      <c r="AC39" s="78" t="s">
        <v>678</v>
      </c>
      <c r="AD39" s="78" t="s">
        <v>678</v>
      </c>
      <c r="AE39" s="78" t="s">
        <v>678</v>
      </c>
      <c r="AF39" s="78" t="s">
        <v>678</v>
      </c>
      <c r="AG39" s="78" t="s">
        <v>678</v>
      </c>
      <c r="AH39" s="78" t="s">
        <v>678</v>
      </c>
      <c r="AI39" s="78" t="s">
        <v>678</v>
      </c>
      <c r="AJ39" s="132" t="s">
        <v>678</v>
      </c>
      <c r="AK39" s="132" t="s">
        <v>678</v>
      </c>
    </row>
    <row r="40" spans="1:37" x14ac:dyDescent="0.2">
      <c r="A40" s="28"/>
      <c r="B40" s="30"/>
      <c r="C40" s="52"/>
      <c r="D40" s="58"/>
      <c r="E40" s="58"/>
      <c r="F40" s="66"/>
      <c r="G40" s="66"/>
      <c r="H40" s="66"/>
      <c r="I40" s="66"/>
      <c r="J40" s="66"/>
      <c r="K40" s="66"/>
      <c r="L40" s="66"/>
      <c r="M40" s="78"/>
      <c r="N40" s="66"/>
      <c r="O40" s="78"/>
      <c r="P40" s="78"/>
      <c r="Q40" s="78" t="s">
        <v>1096</v>
      </c>
      <c r="R40" s="78" t="s">
        <v>1096</v>
      </c>
      <c r="S40" s="78" t="s">
        <v>1096</v>
      </c>
      <c r="T40" s="78" t="s">
        <v>1096</v>
      </c>
      <c r="U40" s="78" t="s">
        <v>1096</v>
      </c>
      <c r="V40" s="78" t="s">
        <v>1096</v>
      </c>
      <c r="W40" s="78" t="s">
        <v>1096</v>
      </c>
      <c r="X40" s="78" t="s">
        <v>1096</v>
      </c>
      <c r="Y40" s="78" t="s">
        <v>1096</v>
      </c>
      <c r="Z40" s="78" t="s">
        <v>1096</v>
      </c>
      <c r="AA40" s="78"/>
      <c r="AB40" s="78" t="s">
        <v>1096</v>
      </c>
      <c r="AC40" s="78" t="s">
        <v>1096</v>
      </c>
      <c r="AD40" s="78" t="s">
        <v>1096</v>
      </c>
      <c r="AE40" s="78" t="s">
        <v>1096</v>
      </c>
      <c r="AF40" s="78" t="s">
        <v>1096</v>
      </c>
      <c r="AG40" s="78" t="s">
        <v>1096</v>
      </c>
      <c r="AH40" s="78" t="s">
        <v>1096</v>
      </c>
      <c r="AI40" s="78" t="s">
        <v>1096</v>
      </c>
      <c r="AJ40" s="132" t="s">
        <v>1096</v>
      </c>
      <c r="AK40" s="132" t="s">
        <v>1096</v>
      </c>
    </row>
    <row r="41" spans="1:37" x14ac:dyDescent="0.2">
      <c r="A41" s="35" t="s">
        <v>19</v>
      </c>
      <c r="B41" s="36" t="s">
        <v>60</v>
      </c>
      <c r="C41" s="56" t="s">
        <v>81</v>
      </c>
      <c r="D41" s="62"/>
      <c r="E41" s="62"/>
      <c r="F41" s="79">
        <v>1046.6546399798417</v>
      </c>
      <c r="G41" s="79">
        <v>1026.129815833968</v>
      </c>
      <c r="H41" s="79">
        <v>1059.7304477714288</v>
      </c>
      <c r="I41" s="79">
        <v>989.3991398862222</v>
      </c>
      <c r="J41" s="79">
        <v>948.3408841413011</v>
      </c>
      <c r="K41" s="79">
        <v>904.930771235885</v>
      </c>
      <c r="L41" s="79">
        <v>885.59843293053962</v>
      </c>
      <c r="M41" s="79">
        <v>878.18519532651578</v>
      </c>
      <c r="N41" s="67">
        <v>862.51454175510037</v>
      </c>
      <c r="O41" s="79">
        <v>859.80552702422415</v>
      </c>
      <c r="P41" s="79"/>
      <c r="Q41" s="79">
        <v>62356</v>
      </c>
      <c r="R41" s="79">
        <v>56572</v>
      </c>
      <c r="S41" s="79">
        <v>62038</v>
      </c>
      <c r="T41" s="79">
        <v>64471</v>
      </c>
      <c r="U41" s="79">
        <v>65503</v>
      </c>
      <c r="V41" s="79">
        <v>67707</v>
      </c>
      <c r="W41" s="79">
        <v>69096</v>
      </c>
      <c r="X41" s="79">
        <v>75955</v>
      </c>
      <c r="Y41" s="79">
        <v>79933</v>
      </c>
      <c r="Z41" s="79">
        <v>84240</v>
      </c>
      <c r="AA41" s="79"/>
      <c r="AB41" s="79">
        <v>93.9</v>
      </c>
      <c r="AC41" s="79">
        <v>89.3</v>
      </c>
      <c r="AD41" s="79">
        <v>90.1</v>
      </c>
      <c r="AE41" s="79">
        <v>91</v>
      </c>
      <c r="AF41" s="79">
        <v>90.9</v>
      </c>
      <c r="AG41" s="79">
        <v>91.2</v>
      </c>
      <c r="AH41" s="79">
        <v>92.6</v>
      </c>
      <c r="AI41" s="79">
        <v>94.9</v>
      </c>
      <c r="AJ41" s="232">
        <v>96.9</v>
      </c>
      <c r="AK41" s="232">
        <v>100.5</v>
      </c>
    </row>
    <row r="42" spans="1:37" x14ac:dyDescent="0.2">
      <c r="A42" s="26"/>
      <c r="B42" s="27"/>
      <c r="C42" s="52" t="s">
        <v>11</v>
      </c>
      <c r="D42" s="52" t="s">
        <v>45</v>
      </c>
      <c r="E42" s="53" t="s">
        <v>46</v>
      </c>
      <c r="F42" s="78">
        <v>575.40260745540002</v>
      </c>
      <c r="G42" s="78">
        <v>573.05390233532501</v>
      </c>
      <c r="H42" s="78">
        <v>601.56027801769505</v>
      </c>
      <c r="I42" s="78">
        <v>562.20210512526</v>
      </c>
      <c r="J42" s="78">
        <v>546.27153332253295</v>
      </c>
      <c r="K42" s="78">
        <v>516.04768310598104</v>
      </c>
      <c r="L42" s="78">
        <v>506.30325489676102</v>
      </c>
      <c r="M42" s="78">
        <v>502.35446313341401</v>
      </c>
      <c r="N42" s="66">
        <v>499.45155154625797</v>
      </c>
      <c r="O42" s="78">
        <v>502.44583157344402</v>
      </c>
      <c r="P42" s="78"/>
      <c r="Q42" s="75">
        <v>20521</v>
      </c>
      <c r="R42" s="75">
        <v>16416</v>
      </c>
      <c r="S42" s="204">
        <v>20358</v>
      </c>
      <c r="T42" s="204">
        <v>21384</v>
      </c>
      <c r="U42" s="204">
        <v>20360</v>
      </c>
      <c r="V42" s="75">
        <v>19498</v>
      </c>
      <c r="W42" s="75">
        <v>19467</v>
      </c>
      <c r="X42" s="75">
        <v>21846</v>
      </c>
      <c r="Y42" s="75">
        <v>21962</v>
      </c>
      <c r="Z42" s="75">
        <v>23812</v>
      </c>
      <c r="AA42" s="78"/>
      <c r="AB42" s="204">
        <v>32.799999999999997</v>
      </c>
      <c r="AC42" s="204">
        <v>29.7</v>
      </c>
      <c r="AD42" s="204">
        <v>30.5</v>
      </c>
      <c r="AE42" s="204">
        <v>31.1</v>
      </c>
      <c r="AF42" s="204">
        <v>29.5</v>
      </c>
      <c r="AG42" s="204">
        <v>28.7</v>
      </c>
      <c r="AH42" s="204">
        <v>28.9</v>
      </c>
      <c r="AI42" s="204">
        <v>28.3</v>
      </c>
      <c r="AJ42" s="231">
        <v>28.3</v>
      </c>
      <c r="AK42" s="231">
        <v>29.2</v>
      </c>
    </row>
    <row r="43" spans="1:37" x14ac:dyDescent="0.2">
      <c r="A43" s="26"/>
      <c r="B43" s="27"/>
      <c r="C43" s="52" t="s">
        <v>12</v>
      </c>
      <c r="D43" s="52" t="s">
        <v>47</v>
      </c>
      <c r="E43" s="53" t="s">
        <v>48</v>
      </c>
      <c r="F43" s="78">
        <v>205.801475375004</v>
      </c>
      <c r="G43" s="78">
        <v>190.047059350681</v>
      </c>
      <c r="H43" s="78">
        <v>200.85458822151199</v>
      </c>
      <c r="I43" s="78">
        <v>192.663481555998</v>
      </c>
      <c r="J43" s="78">
        <v>176.185379977297</v>
      </c>
      <c r="K43" s="78">
        <v>165.66792306628099</v>
      </c>
      <c r="L43" s="78">
        <v>160.64036506830499</v>
      </c>
      <c r="M43" s="78">
        <v>152.65223865010199</v>
      </c>
      <c r="N43" s="66">
        <v>146.654207990895</v>
      </c>
      <c r="O43" s="78">
        <v>142.740592866432</v>
      </c>
      <c r="P43" s="78"/>
      <c r="Q43" s="75">
        <v>23193</v>
      </c>
      <c r="R43" s="204">
        <v>21819</v>
      </c>
      <c r="S43" s="204">
        <v>22573</v>
      </c>
      <c r="T43" s="204">
        <v>23978</v>
      </c>
      <c r="U43" s="204">
        <v>25331</v>
      </c>
      <c r="V43" s="75">
        <v>28013</v>
      </c>
      <c r="W43" s="75">
        <v>28969</v>
      </c>
      <c r="X43" s="75">
        <v>31873</v>
      </c>
      <c r="Y43" s="75">
        <v>34424</v>
      </c>
      <c r="Z43" s="75">
        <v>35576</v>
      </c>
      <c r="AA43" s="78"/>
      <c r="AB43" s="204">
        <v>33.200000000000003</v>
      </c>
      <c r="AC43" s="204">
        <v>32</v>
      </c>
      <c r="AD43" s="204">
        <v>32.4</v>
      </c>
      <c r="AE43" s="204">
        <v>32.799999999999997</v>
      </c>
      <c r="AF43" s="204">
        <v>33.6</v>
      </c>
      <c r="AG43" s="204">
        <v>34.4</v>
      </c>
      <c r="AH43" s="204">
        <v>34.9</v>
      </c>
      <c r="AI43" s="204">
        <v>36.4</v>
      </c>
      <c r="AJ43" s="231">
        <v>37.5</v>
      </c>
      <c r="AK43" s="231">
        <v>39.299999999999997</v>
      </c>
    </row>
    <row r="44" spans="1:37" x14ac:dyDescent="0.2">
      <c r="A44" s="26"/>
      <c r="B44" s="27"/>
      <c r="C44" s="52" t="s">
        <v>13</v>
      </c>
      <c r="D44" s="52" t="s">
        <v>49</v>
      </c>
      <c r="E44" s="53" t="s">
        <v>50</v>
      </c>
      <c r="F44" s="78">
        <v>13.557743745421799</v>
      </c>
      <c r="G44" s="78">
        <v>12.980555621338</v>
      </c>
      <c r="H44" s="78">
        <v>13.608961002894601</v>
      </c>
      <c r="I44" s="78">
        <v>12.8248537309521</v>
      </c>
      <c r="J44" s="78">
        <v>13.068272121302201</v>
      </c>
      <c r="K44" s="78">
        <v>11.920381806023</v>
      </c>
      <c r="L44" s="78">
        <v>11.3477440760277</v>
      </c>
      <c r="M44" s="78">
        <v>11.1974200376158</v>
      </c>
      <c r="N44" s="66">
        <v>11.299246605034501</v>
      </c>
      <c r="O44" s="78">
        <v>11.131147736613199</v>
      </c>
      <c r="P44" s="78"/>
      <c r="Q44" s="75">
        <v>11292</v>
      </c>
      <c r="R44" s="75">
        <v>11496</v>
      </c>
      <c r="S44" s="75">
        <v>11606</v>
      </c>
      <c r="T44" s="75">
        <v>11368</v>
      </c>
      <c r="U44" s="75">
        <v>12077</v>
      </c>
      <c r="V44" s="75">
        <v>12226</v>
      </c>
      <c r="W44" s="75">
        <v>12672</v>
      </c>
      <c r="X44" s="75">
        <v>13419</v>
      </c>
      <c r="Y44" s="75">
        <v>14095</v>
      </c>
      <c r="Z44" s="75">
        <v>14933</v>
      </c>
      <c r="AA44" s="78"/>
      <c r="AB44" s="204">
        <v>27.9</v>
      </c>
      <c r="AC44" s="204">
        <v>27.6</v>
      </c>
      <c r="AD44" s="204">
        <v>27.2</v>
      </c>
      <c r="AE44" s="204">
        <v>27.1</v>
      </c>
      <c r="AF44" s="204">
        <v>27.8</v>
      </c>
      <c r="AG44" s="204">
        <v>28.1</v>
      </c>
      <c r="AH44" s="204">
        <v>28.8</v>
      </c>
      <c r="AI44" s="204">
        <v>30.2</v>
      </c>
      <c r="AJ44" s="231">
        <v>31.1</v>
      </c>
      <c r="AK44" s="231">
        <v>32</v>
      </c>
    </row>
    <row r="45" spans="1:37" x14ac:dyDescent="0.2">
      <c r="A45" s="28"/>
      <c r="B45" s="30"/>
      <c r="C45" s="52" t="s">
        <v>14</v>
      </c>
      <c r="D45" s="55" t="s">
        <v>51</v>
      </c>
      <c r="E45" s="58" t="s">
        <v>52</v>
      </c>
      <c r="F45" s="78">
        <v>251.89281340401601</v>
      </c>
      <c r="G45" s="78">
        <v>250.048298526624</v>
      </c>
      <c r="H45" s="78">
        <v>243.70662052932701</v>
      </c>
      <c r="I45" s="78">
        <v>221.70869947401201</v>
      </c>
      <c r="J45" s="78">
        <v>212.815698720169</v>
      </c>
      <c r="K45" s="78">
        <v>211.29478325759999</v>
      </c>
      <c r="L45" s="78">
        <v>207.30706888944599</v>
      </c>
      <c r="M45" s="78">
        <v>211.98107350538399</v>
      </c>
      <c r="N45" s="66">
        <v>205.10953561291299</v>
      </c>
      <c r="O45" s="78">
        <v>203.48795484773501</v>
      </c>
      <c r="P45" s="78"/>
      <c r="Q45" s="78" t="s">
        <v>678</v>
      </c>
      <c r="R45" s="78" t="s">
        <v>678</v>
      </c>
      <c r="S45" s="78" t="s">
        <v>678</v>
      </c>
      <c r="T45" s="78" t="s">
        <v>678</v>
      </c>
      <c r="U45" s="78" t="s">
        <v>678</v>
      </c>
      <c r="V45" s="78" t="s">
        <v>678</v>
      </c>
      <c r="W45" s="78" t="s">
        <v>678</v>
      </c>
      <c r="X45" s="78" t="s">
        <v>678</v>
      </c>
      <c r="Y45" s="78" t="s">
        <v>678</v>
      </c>
      <c r="Z45" s="78" t="s">
        <v>678</v>
      </c>
      <c r="AA45" s="78"/>
      <c r="AB45" s="78" t="s">
        <v>678</v>
      </c>
      <c r="AC45" s="78" t="s">
        <v>678</v>
      </c>
      <c r="AD45" s="78" t="s">
        <v>678</v>
      </c>
      <c r="AE45" s="78" t="s">
        <v>678</v>
      </c>
      <c r="AF45" s="78" t="s">
        <v>678</v>
      </c>
      <c r="AG45" s="78" t="s">
        <v>678</v>
      </c>
      <c r="AH45" s="78" t="s">
        <v>678</v>
      </c>
      <c r="AI45" s="78" t="s">
        <v>678</v>
      </c>
      <c r="AJ45" s="132" t="s">
        <v>678</v>
      </c>
      <c r="AK45" s="132" t="s">
        <v>678</v>
      </c>
    </row>
    <row r="46" spans="1:37" x14ac:dyDescent="0.2">
      <c r="A46" s="33"/>
      <c r="B46" s="34"/>
      <c r="C46" s="52" t="s">
        <v>58</v>
      </c>
      <c r="D46" s="60" t="s">
        <v>56</v>
      </c>
      <c r="E46" s="61" t="s">
        <v>57</v>
      </c>
      <c r="F46" s="78" t="s">
        <v>678</v>
      </c>
      <c r="G46" s="78" t="s">
        <v>678</v>
      </c>
      <c r="H46" s="78" t="s">
        <v>678</v>
      </c>
      <c r="I46" s="78" t="s">
        <v>678</v>
      </c>
      <c r="J46" s="78" t="s">
        <v>678</v>
      </c>
      <c r="K46" s="78" t="s">
        <v>678</v>
      </c>
      <c r="L46" s="78" t="s">
        <v>678</v>
      </c>
      <c r="M46" s="78" t="s">
        <v>678</v>
      </c>
      <c r="N46" s="78" t="s">
        <v>678</v>
      </c>
      <c r="O46" s="78" t="s">
        <v>678</v>
      </c>
      <c r="P46" s="78"/>
      <c r="Q46" s="75">
        <v>7350</v>
      </c>
      <c r="R46" s="204">
        <v>6841</v>
      </c>
      <c r="S46" s="204">
        <v>7501</v>
      </c>
      <c r="T46" s="204">
        <v>7741</v>
      </c>
      <c r="U46" s="204">
        <v>7735</v>
      </c>
      <c r="V46" s="75">
        <v>7970</v>
      </c>
      <c r="W46" s="75">
        <v>7988</v>
      </c>
      <c r="X46" s="75">
        <v>8817</v>
      </c>
      <c r="Y46" s="75">
        <v>9452</v>
      </c>
      <c r="Z46" s="75">
        <v>9919</v>
      </c>
      <c r="AA46" s="78"/>
      <c r="AB46" s="78" t="s">
        <v>678</v>
      </c>
      <c r="AC46" s="78" t="s">
        <v>678</v>
      </c>
      <c r="AD46" s="78" t="s">
        <v>678</v>
      </c>
      <c r="AE46" s="78" t="s">
        <v>678</v>
      </c>
      <c r="AF46" s="78" t="s">
        <v>678</v>
      </c>
      <c r="AG46" s="78" t="s">
        <v>678</v>
      </c>
      <c r="AH46" s="78" t="s">
        <v>678</v>
      </c>
      <c r="AI46" s="78" t="s">
        <v>678</v>
      </c>
      <c r="AJ46" s="132" t="s">
        <v>678</v>
      </c>
      <c r="AK46" s="132" t="s">
        <v>678</v>
      </c>
    </row>
    <row r="47" spans="1:37" x14ac:dyDescent="0.2">
      <c r="A47" s="28"/>
      <c r="B47" s="30"/>
      <c r="C47" s="52"/>
      <c r="D47" s="58"/>
      <c r="E47" s="58"/>
      <c r="F47" s="66"/>
      <c r="G47" s="66"/>
      <c r="H47" s="66"/>
      <c r="I47" s="66"/>
      <c r="J47" s="66"/>
      <c r="K47" s="66"/>
      <c r="L47" s="66"/>
      <c r="M47" s="78"/>
      <c r="N47" s="66"/>
      <c r="O47" s="78"/>
      <c r="P47" s="78"/>
      <c r="Q47" s="78" t="s">
        <v>1096</v>
      </c>
      <c r="R47" s="78" t="s">
        <v>1096</v>
      </c>
      <c r="S47" s="78" t="s">
        <v>1096</v>
      </c>
      <c r="T47" s="78" t="s">
        <v>1096</v>
      </c>
      <c r="U47" s="78" t="s">
        <v>1096</v>
      </c>
      <c r="V47" s="78" t="s">
        <v>1096</v>
      </c>
      <c r="W47" s="78" t="s">
        <v>1096</v>
      </c>
      <c r="X47" s="78" t="s">
        <v>1096</v>
      </c>
      <c r="Y47" s="78" t="s">
        <v>1096</v>
      </c>
      <c r="Z47" s="78" t="s">
        <v>1096</v>
      </c>
      <c r="AA47" s="78"/>
      <c r="AB47" s="78" t="s">
        <v>1096</v>
      </c>
      <c r="AC47" s="78" t="s">
        <v>1096</v>
      </c>
      <c r="AD47" s="78" t="s">
        <v>1096</v>
      </c>
      <c r="AE47" s="78" t="s">
        <v>1096</v>
      </c>
      <c r="AF47" s="78" t="s">
        <v>1096</v>
      </c>
      <c r="AG47" s="78" t="s">
        <v>1096</v>
      </c>
      <c r="AH47" s="78" t="s">
        <v>1096</v>
      </c>
      <c r="AI47" s="78" t="s">
        <v>1096</v>
      </c>
      <c r="AJ47" s="132" t="s">
        <v>1096</v>
      </c>
      <c r="AK47" s="132" t="s">
        <v>1096</v>
      </c>
    </row>
    <row r="48" spans="1:37" x14ac:dyDescent="0.2">
      <c r="A48" s="35" t="s">
        <v>20</v>
      </c>
      <c r="B48" s="36" t="s">
        <v>61</v>
      </c>
      <c r="C48" s="56" t="s">
        <v>81</v>
      </c>
      <c r="D48" s="62"/>
      <c r="E48" s="62"/>
      <c r="F48" s="79">
        <v>1998.8420745453218</v>
      </c>
      <c r="G48" s="79">
        <v>1881.92206024556</v>
      </c>
      <c r="H48" s="79">
        <v>1994.00152490307</v>
      </c>
      <c r="I48" s="79">
        <v>1965.8165032904114</v>
      </c>
      <c r="J48" s="79">
        <v>1865.6901171604034</v>
      </c>
      <c r="K48" s="79">
        <v>1757.9141461539418</v>
      </c>
      <c r="L48" s="79">
        <v>1795.2624797960943</v>
      </c>
      <c r="M48" s="79">
        <v>1723.7884871919409</v>
      </c>
      <c r="N48" s="67">
        <v>1684.1818205487912</v>
      </c>
      <c r="O48" s="79">
        <v>1708.249211288175</v>
      </c>
      <c r="P48" s="79"/>
      <c r="Q48" s="79">
        <v>71770</v>
      </c>
      <c r="R48" s="79">
        <v>64795</v>
      </c>
      <c r="S48" s="79">
        <v>71327</v>
      </c>
      <c r="T48" s="79">
        <v>72450</v>
      </c>
      <c r="U48" s="79">
        <v>70663</v>
      </c>
      <c r="V48" s="79">
        <v>72370</v>
      </c>
      <c r="W48" s="79">
        <v>73980</v>
      </c>
      <c r="X48" s="79">
        <v>78042</v>
      </c>
      <c r="Y48" s="79">
        <v>80939</v>
      </c>
      <c r="Z48" s="79">
        <v>83613</v>
      </c>
      <c r="AA48" s="79"/>
      <c r="AB48" s="79">
        <v>107.1</v>
      </c>
      <c r="AC48" s="79">
        <v>104</v>
      </c>
      <c r="AD48" s="79">
        <v>103.8</v>
      </c>
      <c r="AE48" s="79">
        <v>102.8</v>
      </c>
      <c r="AF48" s="79">
        <v>102.8</v>
      </c>
      <c r="AG48" s="79">
        <v>103.5</v>
      </c>
      <c r="AH48" s="79">
        <v>104.1</v>
      </c>
      <c r="AI48" s="79">
        <v>105.2</v>
      </c>
      <c r="AJ48" s="232">
        <v>107</v>
      </c>
      <c r="AK48" s="232">
        <v>107.1</v>
      </c>
    </row>
    <row r="49" spans="1:37" x14ac:dyDescent="0.2">
      <c r="A49" s="26"/>
      <c r="B49" s="27"/>
      <c r="C49" s="52" t="s">
        <v>11</v>
      </c>
      <c r="D49" s="52" t="s">
        <v>45</v>
      </c>
      <c r="E49" s="53" t="s">
        <v>46</v>
      </c>
      <c r="F49" s="78">
        <v>1374.09351504594</v>
      </c>
      <c r="G49" s="78">
        <v>1274.4354841857401</v>
      </c>
      <c r="H49" s="78">
        <v>1382.7693537678799</v>
      </c>
      <c r="I49" s="78">
        <v>1388.88744334223</v>
      </c>
      <c r="J49" s="78">
        <v>1331.25072264089</v>
      </c>
      <c r="K49" s="78">
        <v>1238.23194388345</v>
      </c>
      <c r="L49" s="78">
        <v>1277.23447921364</v>
      </c>
      <c r="M49" s="78">
        <v>1216.06785497027</v>
      </c>
      <c r="N49" s="66">
        <v>1203.15231692934</v>
      </c>
      <c r="O49" s="78">
        <v>1238.1247628916699</v>
      </c>
      <c r="P49" s="78"/>
      <c r="Q49" s="75">
        <v>26802</v>
      </c>
      <c r="R49" s="204">
        <v>20649</v>
      </c>
      <c r="S49" s="204">
        <v>25701</v>
      </c>
      <c r="T49" s="204">
        <v>25781</v>
      </c>
      <c r="U49" s="204">
        <v>23611</v>
      </c>
      <c r="V49" s="204">
        <v>24122</v>
      </c>
      <c r="W49" s="204">
        <v>24084</v>
      </c>
      <c r="X49" s="204">
        <v>25769</v>
      </c>
      <c r="Y49" s="204">
        <v>25879</v>
      </c>
      <c r="Z49" s="204">
        <v>26901</v>
      </c>
      <c r="AA49" s="78"/>
      <c r="AB49" s="204">
        <v>39.200000000000003</v>
      </c>
      <c r="AC49" s="204">
        <v>36.4</v>
      </c>
      <c r="AD49" s="204">
        <v>35.799999999999997</v>
      </c>
      <c r="AE49" s="204">
        <v>36</v>
      </c>
      <c r="AF49" s="204">
        <v>35.299999999999997</v>
      </c>
      <c r="AG49" s="204">
        <v>34.9</v>
      </c>
      <c r="AH49" s="204">
        <v>35.1</v>
      </c>
      <c r="AI49" s="204">
        <v>34.9</v>
      </c>
      <c r="AJ49" s="231">
        <v>34.299999999999997</v>
      </c>
      <c r="AK49" s="231">
        <v>33.799999999999997</v>
      </c>
    </row>
    <row r="50" spans="1:37" x14ac:dyDescent="0.2">
      <c r="A50" s="26"/>
      <c r="B50" s="27"/>
      <c r="C50" s="52" t="s">
        <v>12</v>
      </c>
      <c r="D50" s="52" t="s">
        <v>47</v>
      </c>
      <c r="E50" s="53" t="s">
        <v>48</v>
      </c>
      <c r="F50" s="78">
        <v>247.17272533308201</v>
      </c>
      <c r="G50" s="78">
        <v>233.021287702389</v>
      </c>
      <c r="H50" s="78">
        <v>244.415825491942</v>
      </c>
      <c r="I50" s="78">
        <v>240.313565204235</v>
      </c>
      <c r="J50" s="78">
        <v>211.67263151524401</v>
      </c>
      <c r="K50" s="78">
        <v>200.83545087215899</v>
      </c>
      <c r="L50" s="78">
        <v>202.18238271333399</v>
      </c>
      <c r="M50" s="78">
        <v>189.39940756008099</v>
      </c>
      <c r="N50" s="66">
        <v>172.69518377394201</v>
      </c>
      <c r="O50" s="78">
        <v>167.63285905688599</v>
      </c>
      <c r="P50" s="78"/>
      <c r="Q50" s="75">
        <v>22130</v>
      </c>
      <c r="R50" s="75">
        <v>21994</v>
      </c>
      <c r="S50" s="75">
        <v>22505</v>
      </c>
      <c r="T50" s="75">
        <v>23195</v>
      </c>
      <c r="U50" s="75">
        <v>23424</v>
      </c>
      <c r="V50" s="204">
        <v>24246</v>
      </c>
      <c r="W50" s="204">
        <v>25407</v>
      </c>
      <c r="X50" s="204">
        <v>26671</v>
      </c>
      <c r="Y50" s="204">
        <v>27940</v>
      </c>
      <c r="Z50" s="204">
        <v>28410</v>
      </c>
      <c r="AA50" s="78"/>
      <c r="AB50" s="204">
        <v>31.3</v>
      </c>
      <c r="AC50" s="204">
        <v>30.8</v>
      </c>
      <c r="AD50" s="204">
        <v>31.6</v>
      </c>
      <c r="AE50" s="204">
        <v>30.7</v>
      </c>
      <c r="AF50" s="204">
        <v>31.3</v>
      </c>
      <c r="AG50" s="204">
        <v>32</v>
      </c>
      <c r="AH50" s="204">
        <v>32.4</v>
      </c>
      <c r="AI50" s="204">
        <v>32.9</v>
      </c>
      <c r="AJ50" s="231">
        <v>34.299999999999997</v>
      </c>
      <c r="AK50" s="231">
        <v>34</v>
      </c>
    </row>
    <row r="51" spans="1:37" x14ac:dyDescent="0.2">
      <c r="A51" s="26"/>
      <c r="B51" s="27"/>
      <c r="C51" s="52" t="s">
        <v>13</v>
      </c>
      <c r="D51" s="52" t="s">
        <v>49</v>
      </c>
      <c r="E51" s="53" t="s">
        <v>50</v>
      </c>
      <c r="F51" s="78">
        <v>22.572909534317699</v>
      </c>
      <c r="G51" s="78">
        <v>23.547493543808098</v>
      </c>
      <c r="H51" s="78">
        <v>23.485749979457101</v>
      </c>
      <c r="I51" s="78">
        <v>22.8238854724245</v>
      </c>
      <c r="J51" s="78">
        <v>23.526496596228601</v>
      </c>
      <c r="K51" s="78">
        <v>21.235877931214901</v>
      </c>
      <c r="L51" s="78">
        <v>20.430842089695499</v>
      </c>
      <c r="M51" s="78">
        <v>20.973666899985702</v>
      </c>
      <c r="N51" s="66">
        <v>20.698855951402901</v>
      </c>
      <c r="O51" s="78">
        <v>20.2015186077012</v>
      </c>
      <c r="P51" s="78"/>
      <c r="Q51" s="75">
        <v>14611</v>
      </c>
      <c r="R51" s="204">
        <v>14523</v>
      </c>
      <c r="S51" s="204">
        <v>14698</v>
      </c>
      <c r="T51" s="204">
        <v>15117</v>
      </c>
      <c r="U51" s="204">
        <v>15666</v>
      </c>
      <c r="V51" s="204">
        <v>15887</v>
      </c>
      <c r="W51" s="204">
        <v>16328</v>
      </c>
      <c r="X51" s="204">
        <v>16994</v>
      </c>
      <c r="Y51" s="204">
        <v>18099</v>
      </c>
      <c r="Z51" s="204">
        <v>19065</v>
      </c>
      <c r="AA51" s="85"/>
      <c r="AB51" s="204">
        <v>36.6</v>
      </c>
      <c r="AC51" s="204">
        <v>36.799999999999997</v>
      </c>
      <c r="AD51" s="204">
        <v>36.4</v>
      </c>
      <c r="AE51" s="204">
        <v>36.1</v>
      </c>
      <c r="AF51" s="204">
        <v>36.200000000000003</v>
      </c>
      <c r="AG51" s="204">
        <v>36.6</v>
      </c>
      <c r="AH51" s="204">
        <v>36.6</v>
      </c>
      <c r="AI51" s="204">
        <v>37.4</v>
      </c>
      <c r="AJ51" s="231">
        <v>38.4</v>
      </c>
      <c r="AK51" s="231">
        <v>39.299999999999997</v>
      </c>
    </row>
    <row r="52" spans="1:37" x14ac:dyDescent="0.2">
      <c r="A52" s="28"/>
      <c r="B52" s="30"/>
      <c r="C52" s="52" t="s">
        <v>14</v>
      </c>
      <c r="D52" s="55" t="s">
        <v>51</v>
      </c>
      <c r="E52" s="58" t="s">
        <v>52</v>
      </c>
      <c r="F52" s="78">
        <v>355.00292463198201</v>
      </c>
      <c r="G52" s="78">
        <v>350.917794813623</v>
      </c>
      <c r="H52" s="78">
        <v>343.33059566379097</v>
      </c>
      <c r="I52" s="78">
        <v>313.79160927152202</v>
      </c>
      <c r="J52" s="78">
        <v>299.24026640804101</v>
      </c>
      <c r="K52" s="78">
        <v>297.61087346711798</v>
      </c>
      <c r="L52" s="78">
        <v>295.41477577942499</v>
      </c>
      <c r="M52" s="78">
        <v>297.34755776160398</v>
      </c>
      <c r="N52" s="66">
        <v>287.63546389410601</v>
      </c>
      <c r="O52" s="78">
        <v>282.29007073191798</v>
      </c>
      <c r="P52" s="78"/>
      <c r="Q52" s="78" t="s">
        <v>678</v>
      </c>
      <c r="R52" s="78" t="s">
        <v>678</v>
      </c>
      <c r="S52" s="78" t="s">
        <v>678</v>
      </c>
      <c r="T52" s="78" t="s">
        <v>678</v>
      </c>
      <c r="U52" s="78" t="s">
        <v>678</v>
      </c>
      <c r="V52" s="78" t="s">
        <v>678</v>
      </c>
      <c r="W52" s="78" t="s">
        <v>678</v>
      </c>
      <c r="X52" s="78" t="s">
        <v>678</v>
      </c>
      <c r="Y52" s="78" t="s">
        <v>678</v>
      </c>
      <c r="Z52" s="78" t="s">
        <v>678</v>
      </c>
      <c r="AA52" s="78"/>
      <c r="AB52" s="78" t="s">
        <v>678</v>
      </c>
      <c r="AC52" s="78" t="s">
        <v>678</v>
      </c>
      <c r="AD52" s="78" t="s">
        <v>678</v>
      </c>
      <c r="AE52" s="78" t="s">
        <v>678</v>
      </c>
      <c r="AF52" s="78" t="s">
        <v>678</v>
      </c>
      <c r="AG52" s="78" t="s">
        <v>678</v>
      </c>
      <c r="AH52" s="78" t="s">
        <v>678</v>
      </c>
      <c r="AI52" s="78" t="s">
        <v>678</v>
      </c>
      <c r="AJ52" s="132" t="s">
        <v>678</v>
      </c>
      <c r="AK52" s="132" t="s">
        <v>678</v>
      </c>
    </row>
    <row r="53" spans="1:37" x14ac:dyDescent="0.2">
      <c r="A53" s="33"/>
      <c r="B53" s="34"/>
      <c r="C53" s="52" t="s">
        <v>58</v>
      </c>
      <c r="D53" s="60" t="s">
        <v>56</v>
      </c>
      <c r="E53" s="61" t="s">
        <v>57</v>
      </c>
      <c r="F53" s="78" t="s">
        <v>678</v>
      </c>
      <c r="G53" s="78" t="s">
        <v>678</v>
      </c>
      <c r="H53" s="78" t="s">
        <v>678</v>
      </c>
      <c r="I53" s="78" t="s">
        <v>678</v>
      </c>
      <c r="J53" s="78" t="s">
        <v>678</v>
      </c>
      <c r="K53" s="78" t="s">
        <v>678</v>
      </c>
      <c r="L53" s="78" t="s">
        <v>678</v>
      </c>
      <c r="M53" s="78" t="s">
        <v>678</v>
      </c>
      <c r="N53" s="78" t="s">
        <v>678</v>
      </c>
      <c r="O53" s="78" t="s">
        <v>678</v>
      </c>
      <c r="P53" s="78"/>
      <c r="Q53" s="75">
        <v>8227</v>
      </c>
      <c r="R53" s="75">
        <v>7629</v>
      </c>
      <c r="S53" s="204">
        <v>8423</v>
      </c>
      <c r="T53" s="204">
        <v>8357</v>
      </c>
      <c r="U53" s="204">
        <v>7962</v>
      </c>
      <c r="V53" s="204">
        <v>8115</v>
      </c>
      <c r="W53" s="204">
        <v>8161</v>
      </c>
      <c r="X53" s="204">
        <v>8608</v>
      </c>
      <c r="Y53" s="204">
        <v>9021</v>
      </c>
      <c r="Z53" s="204">
        <v>9237</v>
      </c>
      <c r="AA53" s="85"/>
      <c r="AB53" s="78" t="s">
        <v>678</v>
      </c>
      <c r="AC53" s="78" t="s">
        <v>678</v>
      </c>
      <c r="AD53" s="78" t="s">
        <v>678</v>
      </c>
      <c r="AE53" s="78" t="s">
        <v>678</v>
      </c>
      <c r="AF53" s="78" t="s">
        <v>678</v>
      </c>
      <c r="AG53" s="78" t="s">
        <v>678</v>
      </c>
      <c r="AH53" s="78" t="s">
        <v>678</v>
      </c>
      <c r="AI53" s="78" t="s">
        <v>678</v>
      </c>
      <c r="AJ53" s="132" t="s">
        <v>678</v>
      </c>
      <c r="AK53" s="132" t="s">
        <v>678</v>
      </c>
    </row>
    <row r="54" spans="1:37" x14ac:dyDescent="0.2">
      <c r="A54" s="28"/>
      <c r="B54" s="30"/>
      <c r="C54" s="52"/>
      <c r="D54" s="58"/>
      <c r="E54" s="58"/>
      <c r="F54" s="66"/>
      <c r="G54" s="66"/>
      <c r="H54" s="66"/>
      <c r="I54" s="66"/>
      <c r="J54" s="66"/>
      <c r="K54" s="66"/>
      <c r="L54" s="66"/>
      <c r="M54" s="78"/>
      <c r="N54" s="66"/>
      <c r="O54" s="78"/>
      <c r="P54" s="78"/>
      <c r="Q54" s="78" t="s">
        <v>1096</v>
      </c>
      <c r="R54" s="78" t="s">
        <v>1096</v>
      </c>
      <c r="S54" s="78" t="s">
        <v>1096</v>
      </c>
      <c r="T54" s="78" t="s">
        <v>1096</v>
      </c>
      <c r="U54" s="78" t="s">
        <v>1096</v>
      </c>
      <c r="V54" s="78" t="s">
        <v>1096</v>
      </c>
      <c r="W54" s="78" t="s">
        <v>1096</v>
      </c>
      <c r="X54" s="78" t="s">
        <v>1096</v>
      </c>
      <c r="Y54" s="78" t="s">
        <v>1096</v>
      </c>
      <c r="Z54" s="78" t="s">
        <v>1096</v>
      </c>
      <c r="AA54" s="78"/>
      <c r="AB54" s="78" t="s">
        <v>1096</v>
      </c>
      <c r="AC54" s="78" t="s">
        <v>1096</v>
      </c>
      <c r="AD54" s="78" t="s">
        <v>1096</v>
      </c>
      <c r="AE54" s="78" t="s">
        <v>1096</v>
      </c>
      <c r="AF54" s="78" t="s">
        <v>1096</v>
      </c>
      <c r="AG54" s="78" t="s">
        <v>1096</v>
      </c>
      <c r="AH54" s="78" t="s">
        <v>1096</v>
      </c>
      <c r="AI54" s="78" t="s">
        <v>1096</v>
      </c>
      <c r="AJ54" s="132" t="s">
        <v>1096</v>
      </c>
      <c r="AK54" s="132" t="s">
        <v>1096</v>
      </c>
    </row>
    <row r="55" spans="1:37" x14ac:dyDescent="0.2">
      <c r="A55" s="35" t="s">
        <v>21</v>
      </c>
      <c r="B55" s="36" t="s">
        <v>62</v>
      </c>
      <c r="C55" s="56" t="s">
        <v>81</v>
      </c>
      <c r="D55" s="62"/>
      <c r="E55" s="62"/>
      <c r="F55" s="79">
        <v>2796.6147425020508</v>
      </c>
      <c r="G55" s="79">
        <v>2536.843695750104</v>
      </c>
      <c r="H55" s="79">
        <v>2680.4440246511604</v>
      </c>
      <c r="I55" s="79">
        <v>2777.9923602874401</v>
      </c>
      <c r="J55" s="79">
        <v>2905.4286781868082</v>
      </c>
      <c r="K55" s="79">
        <v>2722.2836003964603</v>
      </c>
      <c r="L55" s="79">
        <v>2699.4224394853222</v>
      </c>
      <c r="M55" s="79">
        <v>2920.1348002508744</v>
      </c>
      <c r="N55" s="67">
        <v>2758.1869247924492</v>
      </c>
      <c r="O55" s="79">
        <v>2792.3535705353947</v>
      </c>
      <c r="P55" s="79"/>
      <c r="Q55" s="79">
        <v>15230</v>
      </c>
      <c r="R55" s="79">
        <v>15062</v>
      </c>
      <c r="S55" s="79">
        <v>15770</v>
      </c>
      <c r="T55" s="79">
        <v>16710</v>
      </c>
      <c r="U55" s="79">
        <v>16784</v>
      </c>
      <c r="V55" s="79">
        <v>17390</v>
      </c>
      <c r="W55" s="79">
        <v>17704</v>
      </c>
      <c r="X55" s="79">
        <v>18625</v>
      </c>
      <c r="Y55" s="79">
        <v>19044</v>
      </c>
      <c r="Z55" s="79">
        <v>19765</v>
      </c>
      <c r="AA55" s="79"/>
      <c r="AB55" s="79">
        <v>28.5</v>
      </c>
      <c r="AC55" s="79">
        <v>28.9</v>
      </c>
      <c r="AD55" s="79">
        <v>28.4</v>
      </c>
      <c r="AE55" s="79">
        <v>28.9</v>
      </c>
      <c r="AF55" s="79">
        <v>29.1</v>
      </c>
      <c r="AG55" s="79">
        <v>29.3</v>
      </c>
      <c r="AH55" s="79">
        <v>30</v>
      </c>
      <c r="AI55" s="79">
        <v>29.7</v>
      </c>
      <c r="AJ55" s="232">
        <v>30.1</v>
      </c>
      <c r="AK55" s="232">
        <v>30.6</v>
      </c>
    </row>
    <row r="56" spans="1:37" x14ac:dyDescent="0.2">
      <c r="A56" s="31"/>
      <c r="B56" s="32"/>
      <c r="C56" s="52" t="s">
        <v>11</v>
      </c>
      <c r="D56" s="52" t="s">
        <v>45</v>
      </c>
      <c r="E56" s="53" t="s">
        <v>46</v>
      </c>
      <c r="F56" s="78">
        <v>2299.8419001709999</v>
      </c>
      <c r="G56" s="78">
        <v>1988.9971090983299</v>
      </c>
      <c r="H56" s="78">
        <v>2236.3310057252102</v>
      </c>
      <c r="I56" s="78">
        <v>2350.4517173171098</v>
      </c>
      <c r="J56" s="78">
        <v>2479.5981026095701</v>
      </c>
      <c r="K56" s="78">
        <v>2293.8405277869801</v>
      </c>
      <c r="L56" s="78">
        <v>2261.4202762260802</v>
      </c>
      <c r="M56" s="78">
        <v>2511.1924890353998</v>
      </c>
      <c r="N56" s="66">
        <v>2355.4309439726298</v>
      </c>
      <c r="O56" s="78">
        <v>2311.6633339477098</v>
      </c>
      <c r="P56" s="78"/>
      <c r="Q56" s="75">
        <v>3269</v>
      </c>
      <c r="R56" s="204">
        <v>2848</v>
      </c>
      <c r="S56" s="204">
        <v>3064</v>
      </c>
      <c r="T56" s="204">
        <v>3367</v>
      </c>
      <c r="U56" s="204">
        <v>3355</v>
      </c>
      <c r="V56" s="204">
        <v>3312</v>
      </c>
      <c r="W56" s="204">
        <v>3230</v>
      </c>
      <c r="X56" s="204">
        <v>3687</v>
      </c>
      <c r="Y56" s="204">
        <v>3607</v>
      </c>
      <c r="Z56" s="204">
        <v>3676</v>
      </c>
      <c r="AA56" s="78"/>
      <c r="AB56" s="204">
        <v>6.5</v>
      </c>
      <c r="AC56" s="204">
        <v>6.7</v>
      </c>
      <c r="AD56" s="204">
        <v>6.6</v>
      </c>
      <c r="AE56" s="204">
        <v>7.2</v>
      </c>
      <c r="AF56" s="204">
        <v>7.3</v>
      </c>
      <c r="AG56" s="204">
        <v>7</v>
      </c>
      <c r="AH56" s="204">
        <v>7.3</v>
      </c>
      <c r="AI56" s="204">
        <v>7.3</v>
      </c>
      <c r="AJ56" s="231">
        <v>7.2</v>
      </c>
      <c r="AK56" s="231">
        <v>7.5</v>
      </c>
    </row>
    <row r="57" spans="1:37" x14ac:dyDescent="0.2">
      <c r="A57" s="31"/>
      <c r="B57" s="32"/>
      <c r="C57" s="52" t="s">
        <v>12</v>
      </c>
      <c r="D57" s="52" t="s">
        <v>47</v>
      </c>
      <c r="E57" s="53" t="s">
        <v>48</v>
      </c>
      <c r="F57" s="78">
        <v>379.62599025406399</v>
      </c>
      <c r="G57" s="78">
        <v>428.77566369581501</v>
      </c>
      <c r="H57" s="78">
        <v>328.01736937626498</v>
      </c>
      <c r="I57" s="78">
        <v>320.42558003696001</v>
      </c>
      <c r="J57" s="78">
        <v>326.91889088937398</v>
      </c>
      <c r="K57" s="78">
        <v>330.75726812831999</v>
      </c>
      <c r="L57" s="78">
        <v>339.73265580052299</v>
      </c>
      <c r="M57" s="78">
        <v>310.20781624571401</v>
      </c>
      <c r="N57" s="66">
        <v>308.99246894017602</v>
      </c>
      <c r="O57" s="78">
        <v>390.54395723027</v>
      </c>
      <c r="P57" s="78"/>
      <c r="Q57" s="75">
        <v>6300</v>
      </c>
      <c r="R57" s="204">
        <v>6442</v>
      </c>
      <c r="S57" s="204">
        <v>6884</v>
      </c>
      <c r="T57" s="204">
        <v>7345</v>
      </c>
      <c r="U57" s="204">
        <v>7392</v>
      </c>
      <c r="V57" s="204">
        <v>7881</v>
      </c>
      <c r="W57" s="204">
        <v>8093</v>
      </c>
      <c r="X57" s="204">
        <v>8295</v>
      </c>
      <c r="Y57" s="204">
        <v>8567</v>
      </c>
      <c r="Z57" s="204">
        <v>8919</v>
      </c>
      <c r="AA57" s="78"/>
      <c r="AB57" s="204">
        <v>11</v>
      </c>
      <c r="AC57" s="204">
        <v>11.5</v>
      </c>
      <c r="AD57" s="204">
        <v>12</v>
      </c>
      <c r="AE57" s="204">
        <v>12</v>
      </c>
      <c r="AF57" s="204">
        <v>12.1</v>
      </c>
      <c r="AG57" s="204">
        <v>12.2</v>
      </c>
      <c r="AH57" s="204">
        <v>12.1</v>
      </c>
      <c r="AI57" s="204">
        <v>12.1</v>
      </c>
      <c r="AJ57" s="231">
        <v>12.7</v>
      </c>
      <c r="AK57" s="231">
        <v>12.8</v>
      </c>
    </row>
    <row r="58" spans="1:37" x14ac:dyDescent="0.2">
      <c r="A58" s="31"/>
      <c r="B58" s="32"/>
      <c r="C58" s="52" t="s">
        <v>13</v>
      </c>
      <c r="D58" s="52" t="s">
        <v>49</v>
      </c>
      <c r="E58" s="53" t="s">
        <v>50</v>
      </c>
      <c r="F58" s="78">
        <v>13.0992968653117</v>
      </c>
      <c r="G58" s="78">
        <v>15.641386328651899</v>
      </c>
      <c r="H58" s="78">
        <v>14.4707522145962</v>
      </c>
      <c r="I58" s="78">
        <v>13.7020397448578</v>
      </c>
      <c r="J58" s="78">
        <v>13.140846433424301</v>
      </c>
      <c r="K58" s="78">
        <v>12.2771239458027</v>
      </c>
      <c r="L58" s="78">
        <v>12.4969420264813</v>
      </c>
      <c r="M58" s="78">
        <v>13.525014388581701</v>
      </c>
      <c r="N58" s="66">
        <v>14.1781763974393</v>
      </c>
      <c r="O58" s="78">
        <v>13.0984644579048</v>
      </c>
      <c r="P58" s="78"/>
      <c r="Q58" s="75">
        <v>4052</v>
      </c>
      <c r="R58" s="204">
        <v>4110</v>
      </c>
      <c r="S58" s="204">
        <v>4084</v>
      </c>
      <c r="T58" s="204">
        <v>4170</v>
      </c>
      <c r="U58" s="204">
        <v>4218</v>
      </c>
      <c r="V58" s="204">
        <v>4319</v>
      </c>
      <c r="W58" s="204">
        <v>4514</v>
      </c>
      <c r="X58" s="204">
        <v>4676</v>
      </c>
      <c r="Y58" s="204">
        <v>4829</v>
      </c>
      <c r="Z58" s="204">
        <v>5066</v>
      </c>
      <c r="AA58" s="78"/>
      <c r="AB58" s="204">
        <v>11</v>
      </c>
      <c r="AC58" s="204">
        <v>10.7</v>
      </c>
      <c r="AD58" s="204">
        <v>9.8000000000000007</v>
      </c>
      <c r="AE58" s="204">
        <v>9.6999999999999993</v>
      </c>
      <c r="AF58" s="204">
        <v>9.6999999999999993</v>
      </c>
      <c r="AG58" s="204">
        <v>10.1</v>
      </c>
      <c r="AH58" s="204">
        <v>10.6</v>
      </c>
      <c r="AI58" s="204">
        <v>10.3</v>
      </c>
      <c r="AJ58" s="231">
        <v>10.199999999999999</v>
      </c>
      <c r="AK58" s="231">
        <v>10.3</v>
      </c>
    </row>
    <row r="59" spans="1:37" x14ac:dyDescent="0.2">
      <c r="A59" s="28"/>
      <c r="B59" s="30"/>
      <c r="C59" s="52" t="s">
        <v>14</v>
      </c>
      <c r="D59" s="55" t="s">
        <v>51</v>
      </c>
      <c r="E59" s="58" t="s">
        <v>52</v>
      </c>
      <c r="F59" s="78">
        <v>104.047555211675</v>
      </c>
      <c r="G59" s="78">
        <v>103.429536627307</v>
      </c>
      <c r="H59" s="78">
        <v>101.624897335089</v>
      </c>
      <c r="I59" s="78">
        <v>93.413023188512298</v>
      </c>
      <c r="J59" s="78">
        <v>85.770838254439496</v>
      </c>
      <c r="K59" s="78">
        <v>85.408680535357504</v>
      </c>
      <c r="L59" s="78">
        <v>85.772565432237499</v>
      </c>
      <c r="M59" s="78">
        <v>85.209480581178497</v>
      </c>
      <c r="N59" s="66">
        <v>79.585335482204499</v>
      </c>
      <c r="O59" s="78">
        <v>77.047814899510101</v>
      </c>
      <c r="P59" s="78"/>
      <c r="Q59" s="78" t="s">
        <v>678</v>
      </c>
      <c r="R59" s="78" t="s">
        <v>678</v>
      </c>
      <c r="S59" s="78" t="s">
        <v>678</v>
      </c>
      <c r="T59" s="78" t="s">
        <v>678</v>
      </c>
      <c r="U59" s="78" t="s">
        <v>678</v>
      </c>
      <c r="V59" s="78" t="s">
        <v>678</v>
      </c>
      <c r="W59" s="78" t="s">
        <v>678</v>
      </c>
      <c r="X59" s="78" t="s">
        <v>678</v>
      </c>
      <c r="Y59" s="78" t="s">
        <v>678</v>
      </c>
      <c r="Z59" s="78" t="s">
        <v>678</v>
      </c>
      <c r="AA59" s="78"/>
      <c r="AB59" s="78" t="s">
        <v>678</v>
      </c>
      <c r="AC59" s="78" t="s">
        <v>678</v>
      </c>
      <c r="AD59" s="78" t="s">
        <v>678</v>
      </c>
      <c r="AE59" s="78" t="s">
        <v>678</v>
      </c>
      <c r="AF59" s="78" t="s">
        <v>678</v>
      </c>
      <c r="AG59" s="78" t="s">
        <v>678</v>
      </c>
      <c r="AH59" s="78" t="s">
        <v>678</v>
      </c>
      <c r="AI59" s="78" t="s">
        <v>678</v>
      </c>
      <c r="AJ59" s="132" t="s">
        <v>678</v>
      </c>
      <c r="AK59" s="132" t="s">
        <v>678</v>
      </c>
    </row>
    <row r="60" spans="1:37" x14ac:dyDescent="0.2">
      <c r="A60" s="33"/>
      <c r="B60" s="34"/>
      <c r="C60" s="52" t="s">
        <v>58</v>
      </c>
      <c r="D60" s="60" t="s">
        <v>56</v>
      </c>
      <c r="E60" s="61" t="s">
        <v>57</v>
      </c>
      <c r="F60" s="78" t="s">
        <v>678</v>
      </c>
      <c r="G60" s="78" t="s">
        <v>678</v>
      </c>
      <c r="H60" s="78" t="s">
        <v>678</v>
      </c>
      <c r="I60" s="78" t="s">
        <v>678</v>
      </c>
      <c r="J60" s="78" t="s">
        <v>678</v>
      </c>
      <c r="K60" s="78" t="s">
        <v>678</v>
      </c>
      <c r="L60" s="78" t="s">
        <v>678</v>
      </c>
      <c r="M60" s="78" t="s">
        <v>678</v>
      </c>
      <c r="N60" s="78" t="s">
        <v>678</v>
      </c>
      <c r="O60" s="78" t="s">
        <v>678</v>
      </c>
      <c r="P60" s="78"/>
      <c r="Q60" s="75">
        <v>1609</v>
      </c>
      <c r="R60" s="204">
        <v>1662</v>
      </c>
      <c r="S60" s="204">
        <v>1738</v>
      </c>
      <c r="T60" s="204">
        <v>1828</v>
      </c>
      <c r="U60" s="204">
        <v>1819</v>
      </c>
      <c r="V60" s="204">
        <v>1878</v>
      </c>
      <c r="W60" s="204">
        <v>1867</v>
      </c>
      <c r="X60" s="204">
        <v>1967</v>
      </c>
      <c r="Y60" s="204">
        <v>2041</v>
      </c>
      <c r="Z60" s="204">
        <v>2104</v>
      </c>
      <c r="AA60" s="78"/>
      <c r="AB60" s="78" t="s">
        <v>678</v>
      </c>
      <c r="AC60" s="78" t="s">
        <v>678</v>
      </c>
      <c r="AD60" s="78" t="s">
        <v>678</v>
      </c>
      <c r="AE60" s="78" t="s">
        <v>678</v>
      </c>
      <c r="AF60" s="78" t="s">
        <v>678</v>
      </c>
      <c r="AG60" s="78" t="s">
        <v>678</v>
      </c>
      <c r="AH60" s="78" t="s">
        <v>678</v>
      </c>
      <c r="AI60" s="78" t="s">
        <v>678</v>
      </c>
      <c r="AJ60" s="132" t="s">
        <v>678</v>
      </c>
      <c r="AK60" s="132" t="s">
        <v>678</v>
      </c>
    </row>
    <row r="61" spans="1:37" x14ac:dyDescent="0.2">
      <c r="C61" s="52"/>
      <c r="F61" s="66"/>
      <c r="G61" s="66"/>
      <c r="H61" s="66"/>
      <c r="I61" s="66"/>
      <c r="J61" s="66"/>
      <c r="K61" s="66"/>
      <c r="L61" s="66"/>
      <c r="M61" s="78"/>
      <c r="N61" s="66"/>
      <c r="O61" s="78"/>
      <c r="P61" s="78"/>
      <c r="Q61" s="78" t="s">
        <v>1096</v>
      </c>
      <c r="R61" s="78" t="s">
        <v>1096</v>
      </c>
      <c r="S61" s="78" t="s">
        <v>1096</v>
      </c>
      <c r="T61" s="78" t="s">
        <v>1096</v>
      </c>
      <c r="U61" s="78" t="s">
        <v>1096</v>
      </c>
      <c r="V61" s="78" t="s">
        <v>1096</v>
      </c>
      <c r="W61" s="78" t="s">
        <v>1096</v>
      </c>
      <c r="X61" s="78" t="s">
        <v>1096</v>
      </c>
      <c r="Y61" s="78" t="s">
        <v>1096</v>
      </c>
      <c r="Z61" s="78" t="s">
        <v>1096</v>
      </c>
      <c r="AA61" s="78"/>
      <c r="AB61" s="78" t="s">
        <v>1096</v>
      </c>
      <c r="AC61" s="78" t="s">
        <v>1096</v>
      </c>
      <c r="AD61" s="78" t="s">
        <v>1096</v>
      </c>
      <c r="AE61" s="78" t="s">
        <v>1096</v>
      </c>
      <c r="AF61" s="78" t="s">
        <v>1096</v>
      </c>
      <c r="AG61" s="78" t="s">
        <v>1096</v>
      </c>
      <c r="AH61" s="78" t="s">
        <v>1096</v>
      </c>
      <c r="AI61" s="78" t="s">
        <v>1096</v>
      </c>
      <c r="AJ61" s="132" t="s">
        <v>1096</v>
      </c>
      <c r="AK61" s="132" t="s">
        <v>1096</v>
      </c>
    </row>
    <row r="62" spans="1:37" x14ac:dyDescent="0.2">
      <c r="A62" s="35" t="s">
        <v>22</v>
      </c>
      <c r="B62" s="36" t="s">
        <v>63</v>
      </c>
      <c r="C62" s="56" t="s">
        <v>81</v>
      </c>
      <c r="D62" s="62"/>
      <c r="E62" s="40"/>
      <c r="F62" s="79">
        <v>867.28915638989838</v>
      </c>
      <c r="G62" s="79">
        <v>879.91933319497684</v>
      </c>
      <c r="H62" s="79">
        <v>932.75951406323509</v>
      </c>
      <c r="I62" s="79">
        <v>758.49079400237042</v>
      </c>
      <c r="J62" s="79">
        <v>739.87316091155526</v>
      </c>
      <c r="K62" s="79">
        <v>693.10940972613457</v>
      </c>
      <c r="L62" s="79">
        <v>658.33096657187593</v>
      </c>
      <c r="M62" s="79">
        <v>656.16053435653043</v>
      </c>
      <c r="N62" s="67">
        <v>636.87556458692734</v>
      </c>
      <c r="O62" s="79">
        <v>619.45835529774263</v>
      </c>
      <c r="P62" s="79"/>
      <c r="Q62" s="79">
        <v>48193</v>
      </c>
      <c r="R62" s="79">
        <v>44849</v>
      </c>
      <c r="S62" s="79">
        <v>47826</v>
      </c>
      <c r="T62" s="79">
        <v>46990</v>
      </c>
      <c r="U62" s="79">
        <v>45473</v>
      </c>
      <c r="V62" s="79">
        <v>48059</v>
      </c>
      <c r="W62" s="79">
        <v>49745</v>
      </c>
      <c r="X62" s="79">
        <v>52310</v>
      </c>
      <c r="Y62" s="79">
        <v>52722</v>
      </c>
      <c r="Z62" s="79">
        <v>53231</v>
      </c>
      <c r="AA62" s="79"/>
      <c r="AB62" s="79">
        <v>70.3</v>
      </c>
      <c r="AC62" s="79">
        <v>67.7</v>
      </c>
      <c r="AD62" s="79">
        <v>68.8</v>
      </c>
      <c r="AE62" s="79">
        <v>68.900000000000006</v>
      </c>
      <c r="AF62" s="79">
        <v>68.3</v>
      </c>
      <c r="AG62" s="79">
        <v>69.2</v>
      </c>
      <c r="AH62" s="79">
        <v>69.2</v>
      </c>
      <c r="AI62" s="79">
        <v>67.5</v>
      </c>
      <c r="AJ62" s="232">
        <v>71.3</v>
      </c>
      <c r="AK62" s="232">
        <v>71.400000000000006</v>
      </c>
    </row>
    <row r="63" spans="1:37" x14ac:dyDescent="0.2">
      <c r="A63" s="31"/>
      <c r="B63" s="32"/>
      <c r="C63" s="52" t="s">
        <v>11</v>
      </c>
      <c r="D63" s="52" t="s">
        <v>45</v>
      </c>
      <c r="E63" s="53" t="s">
        <v>46</v>
      </c>
      <c r="F63" s="78">
        <v>469.07902122455801</v>
      </c>
      <c r="G63" s="78">
        <v>475.20889500797801</v>
      </c>
      <c r="H63" s="78">
        <v>541.85811308469101</v>
      </c>
      <c r="I63" s="78">
        <v>388.30335301168498</v>
      </c>
      <c r="J63" s="78">
        <v>391.94991086674202</v>
      </c>
      <c r="K63" s="78">
        <v>355.50621954183498</v>
      </c>
      <c r="L63" s="78">
        <v>314.56394998941897</v>
      </c>
      <c r="M63" s="78">
        <v>312.80718572326901</v>
      </c>
      <c r="N63" s="66">
        <v>305.21050150920701</v>
      </c>
      <c r="O63" s="78">
        <v>298.18224605432601</v>
      </c>
      <c r="P63" s="78"/>
      <c r="Q63" s="75">
        <v>17218</v>
      </c>
      <c r="R63" s="75">
        <v>14211</v>
      </c>
      <c r="S63" s="204">
        <v>15914</v>
      </c>
      <c r="T63" s="204">
        <v>15098</v>
      </c>
      <c r="U63" s="204">
        <v>13317</v>
      </c>
      <c r="V63" s="75">
        <v>14852</v>
      </c>
      <c r="W63" s="75">
        <v>15610</v>
      </c>
      <c r="X63" s="75">
        <v>14518</v>
      </c>
      <c r="Y63" s="75">
        <v>13915</v>
      </c>
      <c r="Z63" s="75">
        <v>14919</v>
      </c>
      <c r="AA63" s="78"/>
      <c r="AB63" s="204">
        <v>23.1</v>
      </c>
      <c r="AC63" s="204">
        <v>20.7</v>
      </c>
      <c r="AD63" s="204">
        <v>21.1</v>
      </c>
      <c r="AE63" s="204">
        <v>21.6</v>
      </c>
      <c r="AF63" s="204">
        <v>21.1</v>
      </c>
      <c r="AG63" s="204">
        <v>21.5</v>
      </c>
      <c r="AH63" s="204">
        <v>21.1</v>
      </c>
      <c r="AI63" s="204">
        <v>19.899999999999999</v>
      </c>
      <c r="AJ63" s="231">
        <v>19.899999999999999</v>
      </c>
      <c r="AK63" s="231">
        <v>20.5</v>
      </c>
    </row>
    <row r="64" spans="1:37" x14ac:dyDescent="0.2">
      <c r="A64" s="31"/>
      <c r="B64" s="32"/>
      <c r="C64" s="52" t="s">
        <v>12</v>
      </c>
      <c r="D64" s="52" t="s">
        <v>47</v>
      </c>
      <c r="E64" s="53" t="s">
        <v>48</v>
      </c>
      <c r="F64" s="78">
        <v>128.81598300607999</v>
      </c>
      <c r="G64" s="78">
        <v>121.300620174229</v>
      </c>
      <c r="H64" s="78">
        <v>125.899478612274</v>
      </c>
      <c r="I64" s="78">
        <v>121.731205293068</v>
      </c>
      <c r="J64" s="78">
        <v>111.659805882456</v>
      </c>
      <c r="K64" s="78">
        <v>108.83162870906899</v>
      </c>
      <c r="L64" s="78">
        <v>115.292704892058</v>
      </c>
      <c r="M64" s="78">
        <v>106.652049183062</v>
      </c>
      <c r="N64" s="66">
        <v>102.424009793378</v>
      </c>
      <c r="O64" s="78">
        <v>95.418808749915001</v>
      </c>
      <c r="P64" s="78"/>
      <c r="Q64" s="75">
        <v>13807</v>
      </c>
      <c r="R64" s="204">
        <v>13833</v>
      </c>
      <c r="S64" s="204">
        <v>14458</v>
      </c>
      <c r="T64" s="204">
        <v>14836</v>
      </c>
      <c r="U64" s="204">
        <v>14924</v>
      </c>
      <c r="V64" s="75">
        <v>15276</v>
      </c>
      <c r="W64" s="75">
        <v>15849</v>
      </c>
      <c r="X64" s="75">
        <v>18852</v>
      </c>
      <c r="Y64" s="75">
        <v>18878</v>
      </c>
      <c r="Z64" s="75">
        <v>17792</v>
      </c>
      <c r="AA64" s="78"/>
      <c r="AB64" s="204">
        <v>19.600000000000001</v>
      </c>
      <c r="AC64" s="204">
        <v>19.5</v>
      </c>
      <c r="AD64" s="204">
        <v>20</v>
      </c>
      <c r="AE64" s="204">
        <v>20</v>
      </c>
      <c r="AF64" s="204">
        <v>20.100000000000001</v>
      </c>
      <c r="AG64" s="204">
        <v>19.899999999999999</v>
      </c>
      <c r="AH64" s="204">
        <v>19.899999999999999</v>
      </c>
      <c r="AI64" s="204">
        <v>20.7</v>
      </c>
      <c r="AJ64" s="231">
        <v>22</v>
      </c>
      <c r="AK64" s="231">
        <v>22.4</v>
      </c>
    </row>
    <row r="65" spans="1:39" x14ac:dyDescent="0.2">
      <c r="A65" s="31"/>
      <c r="B65" s="32"/>
      <c r="C65" s="52" t="s">
        <v>13</v>
      </c>
      <c r="D65" s="52" t="s">
        <v>49</v>
      </c>
      <c r="E65" s="53" t="s">
        <v>50</v>
      </c>
      <c r="F65" s="78">
        <v>49.793728923983302</v>
      </c>
      <c r="G65" s="78">
        <v>66.284265096866903</v>
      </c>
      <c r="H65" s="78">
        <v>54.753301917109098</v>
      </c>
      <c r="I65" s="78">
        <v>54.9532615417085</v>
      </c>
      <c r="J65" s="78">
        <v>50.604343405037298</v>
      </c>
      <c r="K65" s="78">
        <v>44.6767841762926</v>
      </c>
      <c r="L65" s="78">
        <v>46.626084567113999</v>
      </c>
      <c r="M65" s="78">
        <v>52.059828450024497</v>
      </c>
      <c r="N65" s="66">
        <v>48.313523580222402</v>
      </c>
      <c r="O65" s="78">
        <v>48.720490831770597</v>
      </c>
      <c r="P65" s="78"/>
      <c r="Q65" s="75">
        <v>11952</v>
      </c>
      <c r="R65" s="75">
        <v>11788</v>
      </c>
      <c r="S65" s="75">
        <v>12147</v>
      </c>
      <c r="T65" s="75">
        <v>11948</v>
      </c>
      <c r="U65" s="75">
        <v>12451</v>
      </c>
      <c r="V65" s="75">
        <v>12877</v>
      </c>
      <c r="W65" s="75">
        <v>13097</v>
      </c>
      <c r="X65" s="75">
        <v>13463</v>
      </c>
      <c r="Y65" s="75">
        <v>14432</v>
      </c>
      <c r="Z65" s="75">
        <v>15056</v>
      </c>
      <c r="AA65" s="78"/>
      <c r="AB65" s="204">
        <v>27.6</v>
      </c>
      <c r="AC65" s="204">
        <v>27.5</v>
      </c>
      <c r="AD65" s="204">
        <v>27.7</v>
      </c>
      <c r="AE65" s="204">
        <v>27.3</v>
      </c>
      <c r="AF65" s="204">
        <v>27.1</v>
      </c>
      <c r="AG65" s="204">
        <v>27.8</v>
      </c>
      <c r="AH65" s="204">
        <v>28.2</v>
      </c>
      <c r="AI65" s="204">
        <v>26.9</v>
      </c>
      <c r="AJ65" s="231">
        <v>29.4</v>
      </c>
      <c r="AK65" s="231">
        <v>28.5</v>
      </c>
    </row>
    <row r="66" spans="1:39" x14ac:dyDescent="0.2">
      <c r="A66" s="28"/>
      <c r="B66" s="30"/>
      <c r="C66" s="52" t="s">
        <v>14</v>
      </c>
      <c r="D66" s="55" t="s">
        <v>51</v>
      </c>
      <c r="E66" s="58" t="s">
        <v>52</v>
      </c>
      <c r="F66" s="78">
        <v>219.60042323527699</v>
      </c>
      <c r="G66" s="78">
        <v>217.125552915903</v>
      </c>
      <c r="H66" s="78">
        <v>210.248620449161</v>
      </c>
      <c r="I66" s="78">
        <v>193.50297415590899</v>
      </c>
      <c r="J66" s="78">
        <v>185.65910075732</v>
      </c>
      <c r="K66" s="78">
        <v>184.094777298938</v>
      </c>
      <c r="L66" s="78">
        <v>181.848227123285</v>
      </c>
      <c r="M66" s="78">
        <v>184.64147100017499</v>
      </c>
      <c r="N66" s="66">
        <v>180.92752970411999</v>
      </c>
      <c r="O66" s="78">
        <v>177.13680966173101</v>
      </c>
      <c r="P66" s="78"/>
      <c r="Q66" s="78" t="s">
        <v>678</v>
      </c>
      <c r="R66" s="78" t="s">
        <v>678</v>
      </c>
      <c r="S66" s="78" t="s">
        <v>678</v>
      </c>
      <c r="T66" s="78" t="s">
        <v>678</v>
      </c>
      <c r="U66" s="78" t="s">
        <v>678</v>
      </c>
      <c r="V66" s="78" t="s">
        <v>678</v>
      </c>
      <c r="W66" s="78" t="s">
        <v>678</v>
      </c>
      <c r="X66" s="78" t="s">
        <v>678</v>
      </c>
      <c r="Y66" s="78" t="s">
        <v>678</v>
      </c>
      <c r="Z66" s="78" t="s">
        <v>678</v>
      </c>
      <c r="AA66" s="78"/>
      <c r="AB66" s="78" t="s">
        <v>678</v>
      </c>
      <c r="AC66" s="78" t="s">
        <v>678</v>
      </c>
      <c r="AD66" s="78" t="s">
        <v>678</v>
      </c>
      <c r="AE66" s="78" t="s">
        <v>678</v>
      </c>
      <c r="AF66" s="78" t="s">
        <v>678</v>
      </c>
      <c r="AG66" s="78" t="s">
        <v>678</v>
      </c>
      <c r="AH66" s="78" t="s">
        <v>678</v>
      </c>
      <c r="AI66" s="78" t="s">
        <v>678</v>
      </c>
      <c r="AJ66" s="132" t="s">
        <v>678</v>
      </c>
      <c r="AK66" s="132" t="s">
        <v>678</v>
      </c>
    </row>
    <row r="67" spans="1:39" x14ac:dyDescent="0.2">
      <c r="A67" s="33"/>
      <c r="B67" s="34"/>
      <c r="C67" s="52" t="s">
        <v>58</v>
      </c>
      <c r="D67" s="60" t="s">
        <v>56</v>
      </c>
      <c r="E67" s="61" t="s">
        <v>57</v>
      </c>
      <c r="F67" s="78" t="s">
        <v>678</v>
      </c>
      <c r="G67" s="78" t="s">
        <v>678</v>
      </c>
      <c r="H67" s="78" t="s">
        <v>678</v>
      </c>
      <c r="I67" s="78" t="s">
        <v>678</v>
      </c>
      <c r="J67" s="78" t="s">
        <v>678</v>
      </c>
      <c r="K67" s="78" t="s">
        <v>678</v>
      </c>
      <c r="L67" s="78" t="s">
        <v>678</v>
      </c>
      <c r="M67" s="78" t="s">
        <v>678</v>
      </c>
      <c r="N67" s="78" t="s">
        <v>678</v>
      </c>
      <c r="O67" s="78" t="s">
        <v>678</v>
      </c>
      <c r="P67" s="78"/>
      <c r="Q67" s="75">
        <v>5216</v>
      </c>
      <c r="R67" s="204">
        <v>5017</v>
      </c>
      <c r="S67" s="204">
        <v>5307</v>
      </c>
      <c r="T67" s="204">
        <v>5108</v>
      </c>
      <c r="U67" s="204">
        <v>4781</v>
      </c>
      <c r="V67" s="75">
        <v>5054</v>
      </c>
      <c r="W67" s="75">
        <v>5189</v>
      </c>
      <c r="X67" s="75">
        <v>5477</v>
      </c>
      <c r="Y67" s="75">
        <v>5497</v>
      </c>
      <c r="Z67" s="75">
        <v>5464</v>
      </c>
      <c r="AA67" s="78"/>
      <c r="AB67" s="78" t="s">
        <v>678</v>
      </c>
      <c r="AC67" s="78" t="s">
        <v>678</v>
      </c>
      <c r="AD67" s="78" t="s">
        <v>678</v>
      </c>
      <c r="AE67" s="78" t="s">
        <v>678</v>
      </c>
      <c r="AF67" s="78" t="s">
        <v>678</v>
      </c>
      <c r="AG67" s="78" t="s">
        <v>678</v>
      </c>
      <c r="AH67" s="78" t="s">
        <v>678</v>
      </c>
      <c r="AI67" s="78" t="s">
        <v>678</v>
      </c>
      <c r="AJ67" s="132" t="s">
        <v>678</v>
      </c>
      <c r="AK67" s="132" t="s">
        <v>678</v>
      </c>
    </row>
    <row r="68" spans="1:39" x14ac:dyDescent="0.2">
      <c r="C68" s="52"/>
      <c r="F68" s="66"/>
      <c r="G68" s="66"/>
      <c r="H68" s="66"/>
      <c r="I68" s="66"/>
      <c r="J68" s="66"/>
      <c r="K68" s="66"/>
      <c r="L68" s="66"/>
      <c r="M68" s="78"/>
      <c r="N68" s="66"/>
      <c r="O68" s="78"/>
      <c r="P68" s="78"/>
      <c r="Q68" s="78" t="s">
        <v>1096</v>
      </c>
      <c r="R68" s="78" t="s">
        <v>1096</v>
      </c>
      <c r="S68" s="78" t="s">
        <v>1096</v>
      </c>
      <c r="T68" s="78" t="s">
        <v>1096</v>
      </c>
      <c r="U68" s="78" t="s">
        <v>1096</v>
      </c>
      <c r="V68" s="78" t="s">
        <v>1096</v>
      </c>
      <c r="W68" s="78" t="s">
        <v>1096</v>
      </c>
      <c r="X68" s="78" t="s">
        <v>1096</v>
      </c>
      <c r="Y68" s="78" t="s">
        <v>1096</v>
      </c>
      <c r="Z68" s="78" t="s">
        <v>1096</v>
      </c>
      <c r="AA68" s="78"/>
      <c r="AB68" s="78" t="s">
        <v>1096</v>
      </c>
      <c r="AC68" s="78" t="s">
        <v>1096</v>
      </c>
      <c r="AD68" s="78" t="s">
        <v>1096</v>
      </c>
      <c r="AE68" s="78" t="s">
        <v>1096</v>
      </c>
      <c r="AF68" s="78" t="s">
        <v>1096</v>
      </c>
      <c r="AG68" s="78" t="s">
        <v>1096</v>
      </c>
      <c r="AH68" s="78" t="s">
        <v>1096</v>
      </c>
      <c r="AI68" s="78" t="s">
        <v>1096</v>
      </c>
      <c r="AJ68" s="132" t="s">
        <v>1096</v>
      </c>
      <c r="AK68" s="132" t="s">
        <v>1096</v>
      </c>
    </row>
    <row r="69" spans="1:39" x14ac:dyDescent="0.2">
      <c r="A69" s="35" t="s">
        <v>23</v>
      </c>
      <c r="B69" s="36" t="s">
        <v>64</v>
      </c>
      <c r="C69" s="56" t="s">
        <v>81</v>
      </c>
      <c r="D69" s="62"/>
      <c r="E69" s="62"/>
      <c r="F69" s="79">
        <v>7460.2698992202877</v>
      </c>
      <c r="G69" s="79">
        <v>7673.6277146659058</v>
      </c>
      <c r="H69" s="79">
        <v>8615.8022004632039</v>
      </c>
      <c r="I69" s="79">
        <v>8001.3669669831288</v>
      </c>
      <c r="J69" s="79">
        <v>7347.4565518123409</v>
      </c>
      <c r="K69" s="79">
        <v>7191.4547260246818</v>
      </c>
      <c r="L69" s="79">
        <v>6754.1605895543826</v>
      </c>
      <c r="M69" s="79">
        <v>6838.8502174808782</v>
      </c>
      <c r="N69" s="67">
        <v>6502.001539638205</v>
      </c>
      <c r="O69" s="79">
        <v>6316.7601921331534</v>
      </c>
      <c r="P69" s="79"/>
      <c r="Q69" s="79">
        <v>387344</v>
      </c>
      <c r="R69" s="79">
        <v>372537</v>
      </c>
      <c r="S69" s="79">
        <v>399080</v>
      </c>
      <c r="T69" s="79">
        <v>408719</v>
      </c>
      <c r="U69" s="79">
        <v>413568</v>
      </c>
      <c r="V69" s="79">
        <v>423789</v>
      </c>
      <c r="W69" s="79">
        <v>445562</v>
      </c>
      <c r="X69" s="79">
        <v>477309</v>
      </c>
      <c r="Y69" s="79">
        <v>497982</v>
      </c>
      <c r="Z69" s="79">
        <v>531133</v>
      </c>
      <c r="AA69" s="79"/>
      <c r="AB69" s="79">
        <v>562.20000000000005</v>
      </c>
      <c r="AC69" s="79">
        <v>550.70000000000005</v>
      </c>
      <c r="AD69" s="79">
        <v>558.70000000000005</v>
      </c>
      <c r="AE69" s="79">
        <v>570.70000000000005</v>
      </c>
      <c r="AF69" s="79">
        <v>572</v>
      </c>
      <c r="AG69" s="79">
        <v>577</v>
      </c>
      <c r="AH69" s="79">
        <v>586.6</v>
      </c>
      <c r="AI69" s="79">
        <v>596.79999999999995</v>
      </c>
      <c r="AJ69" s="232">
        <v>606.5</v>
      </c>
      <c r="AK69" s="232">
        <v>619.29999999999995</v>
      </c>
      <c r="AL69" s="1"/>
      <c r="AM69" s="1"/>
    </row>
    <row r="70" spans="1:39" x14ac:dyDescent="0.2">
      <c r="A70" s="31"/>
      <c r="B70" s="32"/>
      <c r="C70" s="52" t="s">
        <v>11</v>
      </c>
      <c r="D70" s="52" t="s">
        <v>45</v>
      </c>
      <c r="E70" s="53" t="s">
        <v>46</v>
      </c>
      <c r="F70" s="78">
        <v>3601.41009463007</v>
      </c>
      <c r="G70" s="78">
        <v>3883.95126836893</v>
      </c>
      <c r="H70" s="78">
        <v>4778.99362267382</v>
      </c>
      <c r="I70" s="78">
        <v>4266.3347787680495</v>
      </c>
      <c r="J70" s="78">
        <v>3910.8727633778699</v>
      </c>
      <c r="K70" s="78">
        <v>3926.9922633545598</v>
      </c>
      <c r="L70" s="78">
        <v>3614.7035101852798</v>
      </c>
      <c r="M70" s="78">
        <v>3672.2467000133402</v>
      </c>
      <c r="N70" s="66">
        <v>3566.67333769283</v>
      </c>
      <c r="O70" s="78">
        <v>3438.1102174287698</v>
      </c>
      <c r="P70" s="78"/>
      <c r="Q70" s="75">
        <v>103163</v>
      </c>
      <c r="R70" s="204">
        <v>91659</v>
      </c>
      <c r="S70" s="204">
        <v>94572</v>
      </c>
      <c r="T70" s="204">
        <v>93056</v>
      </c>
      <c r="U70" s="204">
        <v>90069</v>
      </c>
      <c r="V70" s="204">
        <v>88612</v>
      </c>
      <c r="W70" s="204">
        <v>97092</v>
      </c>
      <c r="X70" s="204">
        <v>98641</v>
      </c>
      <c r="Y70" s="204">
        <v>103221</v>
      </c>
      <c r="Z70" s="204">
        <v>111799</v>
      </c>
      <c r="AA70" s="78"/>
      <c r="AB70" s="204">
        <v>134.69999999999999</v>
      </c>
      <c r="AC70" s="204">
        <v>128</v>
      </c>
      <c r="AD70" s="204">
        <v>126.3</v>
      </c>
      <c r="AE70" s="204">
        <v>128.5</v>
      </c>
      <c r="AF70" s="204">
        <v>128.4</v>
      </c>
      <c r="AG70" s="204">
        <v>125.9</v>
      </c>
      <c r="AH70" s="204">
        <v>129.1</v>
      </c>
      <c r="AI70" s="204">
        <v>127.6</v>
      </c>
      <c r="AJ70" s="231">
        <v>126.2</v>
      </c>
      <c r="AK70" s="231">
        <v>129.6</v>
      </c>
    </row>
    <row r="71" spans="1:39" x14ac:dyDescent="0.2">
      <c r="A71" s="31"/>
      <c r="B71" s="32"/>
      <c r="C71" s="52" t="s">
        <v>12</v>
      </c>
      <c r="D71" s="52" t="s">
        <v>47</v>
      </c>
      <c r="E71" s="53" t="s">
        <v>48</v>
      </c>
      <c r="F71" s="78">
        <v>2335.81330204401</v>
      </c>
      <c r="G71" s="78">
        <v>2268.6141808078901</v>
      </c>
      <c r="H71" s="78">
        <v>2352.1587124472098</v>
      </c>
      <c r="I71" s="78">
        <v>2347.26812842237</v>
      </c>
      <c r="J71" s="78">
        <v>2102.7260584839</v>
      </c>
      <c r="K71" s="78">
        <v>1956.70016881842</v>
      </c>
      <c r="L71" s="78">
        <v>1838.6540787755</v>
      </c>
      <c r="M71" s="78">
        <v>1853.032930291</v>
      </c>
      <c r="N71" s="66">
        <v>1642.4824709290899</v>
      </c>
      <c r="O71" s="78">
        <v>1608.06472552897</v>
      </c>
      <c r="P71" s="78"/>
      <c r="Q71" s="75">
        <v>165656</v>
      </c>
      <c r="R71" s="75">
        <v>161294</v>
      </c>
      <c r="S71" s="75">
        <v>177524</v>
      </c>
      <c r="T71" s="75">
        <v>184797</v>
      </c>
      <c r="U71" s="75">
        <v>188250</v>
      </c>
      <c r="V71" s="204">
        <v>197407</v>
      </c>
      <c r="W71" s="204">
        <v>205131</v>
      </c>
      <c r="X71" s="204">
        <v>226602</v>
      </c>
      <c r="Y71" s="204">
        <v>234675</v>
      </c>
      <c r="Z71" s="204">
        <v>250490</v>
      </c>
      <c r="AA71" s="78"/>
      <c r="AB71" s="204">
        <v>255</v>
      </c>
      <c r="AC71" s="204">
        <v>252.6</v>
      </c>
      <c r="AD71" s="204">
        <v>261.39999999999998</v>
      </c>
      <c r="AE71" s="204">
        <v>267.8</v>
      </c>
      <c r="AF71" s="204">
        <v>268.10000000000002</v>
      </c>
      <c r="AG71" s="204">
        <v>272.39999999999998</v>
      </c>
      <c r="AH71" s="204">
        <v>276.60000000000002</v>
      </c>
      <c r="AI71" s="204">
        <v>283.10000000000002</v>
      </c>
      <c r="AJ71" s="231">
        <v>288.39999999999998</v>
      </c>
      <c r="AK71" s="231">
        <v>295.89999999999998</v>
      </c>
    </row>
    <row r="72" spans="1:39" x14ac:dyDescent="0.2">
      <c r="A72" s="31"/>
      <c r="B72" s="32"/>
      <c r="C72" s="52" t="s">
        <v>13</v>
      </c>
      <c r="D72" s="52" t="s">
        <v>49</v>
      </c>
      <c r="E72" s="53" t="s">
        <v>50</v>
      </c>
      <c r="F72" s="78">
        <v>126.963529121007</v>
      </c>
      <c r="G72" s="78">
        <v>126.25231653696601</v>
      </c>
      <c r="H72" s="78">
        <v>128.65184189544399</v>
      </c>
      <c r="I72" s="78">
        <v>112.18294206607899</v>
      </c>
      <c r="J72" s="78">
        <v>113.09293189357101</v>
      </c>
      <c r="K72" s="78">
        <v>98.137345290561598</v>
      </c>
      <c r="L72" s="78">
        <v>92.2800210550825</v>
      </c>
      <c r="M72" s="78">
        <v>88.569515700448804</v>
      </c>
      <c r="N72" s="66">
        <v>88.3264108998045</v>
      </c>
      <c r="O72" s="78">
        <v>83.075380964803699</v>
      </c>
      <c r="P72" s="78"/>
      <c r="Q72" s="75">
        <v>73327</v>
      </c>
      <c r="R72" s="204">
        <v>74329</v>
      </c>
      <c r="S72" s="204">
        <v>79444</v>
      </c>
      <c r="T72" s="204">
        <v>83453</v>
      </c>
      <c r="U72" s="204">
        <v>88136</v>
      </c>
      <c r="V72" s="204">
        <v>89787</v>
      </c>
      <c r="W72" s="204">
        <v>93499</v>
      </c>
      <c r="X72" s="204">
        <v>98684</v>
      </c>
      <c r="Y72" s="204">
        <v>103451</v>
      </c>
      <c r="Z72" s="204">
        <v>108333</v>
      </c>
      <c r="AA72" s="85"/>
      <c r="AB72" s="204">
        <v>172.5</v>
      </c>
      <c r="AC72" s="204">
        <v>170.1</v>
      </c>
      <c r="AD72" s="204">
        <v>171</v>
      </c>
      <c r="AE72" s="204">
        <v>174.4</v>
      </c>
      <c r="AF72" s="204">
        <v>175.5</v>
      </c>
      <c r="AG72" s="204">
        <v>178.7</v>
      </c>
      <c r="AH72" s="204">
        <v>180.9</v>
      </c>
      <c r="AI72" s="204">
        <v>186.1</v>
      </c>
      <c r="AJ72" s="231">
        <v>191.9</v>
      </c>
      <c r="AK72" s="231">
        <v>193.8</v>
      </c>
    </row>
    <row r="73" spans="1:39" x14ac:dyDescent="0.2">
      <c r="A73" s="28"/>
      <c r="B73" s="30"/>
      <c r="C73" s="52" t="s">
        <v>14</v>
      </c>
      <c r="D73" s="55" t="s">
        <v>51</v>
      </c>
      <c r="E73" s="58" t="s">
        <v>52</v>
      </c>
      <c r="F73" s="78">
        <v>1396.0829734252</v>
      </c>
      <c r="G73" s="78">
        <v>1394.8099489521201</v>
      </c>
      <c r="H73" s="78">
        <v>1355.99802344673</v>
      </c>
      <c r="I73" s="78">
        <v>1275.5811177266301</v>
      </c>
      <c r="J73" s="78">
        <v>1220.764798057</v>
      </c>
      <c r="K73" s="78">
        <v>1209.6249485611399</v>
      </c>
      <c r="L73" s="78">
        <v>1208.5229795385201</v>
      </c>
      <c r="M73" s="78">
        <v>1225.0010714760899</v>
      </c>
      <c r="N73" s="66">
        <v>1204.51932011648</v>
      </c>
      <c r="O73" s="78">
        <v>1187.50986821061</v>
      </c>
      <c r="P73" s="78"/>
      <c r="Q73" s="78" t="s">
        <v>678</v>
      </c>
      <c r="R73" s="78" t="s">
        <v>678</v>
      </c>
      <c r="S73" s="78" t="s">
        <v>678</v>
      </c>
      <c r="T73" s="78" t="s">
        <v>678</v>
      </c>
      <c r="U73" s="78" t="s">
        <v>678</v>
      </c>
      <c r="V73" s="78" t="s">
        <v>678</v>
      </c>
      <c r="W73" s="78" t="s">
        <v>678</v>
      </c>
      <c r="X73" s="78" t="s">
        <v>678</v>
      </c>
      <c r="Y73" s="78" t="s">
        <v>678</v>
      </c>
      <c r="Z73" s="78" t="s">
        <v>678</v>
      </c>
      <c r="AA73" s="78"/>
      <c r="AB73" s="78" t="s">
        <v>678</v>
      </c>
      <c r="AC73" s="78" t="s">
        <v>678</v>
      </c>
      <c r="AD73" s="78" t="s">
        <v>678</v>
      </c>
      <c r="AE73" s="78" t="s">
        <v>678</v>
      </c>
      <c r="AF73" s="78" t="s">
        <v>678</v>
      </c>
      <c r="AG73" s="78" t="s">
        <v>678</v>
      </c>
      <c r="AH73" s="78" t="s">
        <v>678</v>
      </c>
      <c r="AI73" s="78" t="s">
        <v>678</v>
      </c>
      <c r="AJ73" s="132" t="s">
        <v>678</v>
      </c>
      <c r="AK73" s="132" t="s">
        <v>678</v>
      </c>
    </row>
    <row r="74" spans="1:39" x14ac:dyDescent="0.2">
      <c r="A74" s="33"/>
      <c r="B74" s="34"/>
      <c r="C74" s="52" t="s">
        <v>58</v>
      </c>
      <c r="D74" s="60" t="s">
        <v>56</v>
      </c>
      <c r="E74" s="61" t="s">
        <v>57</v>
      </c>
      <c r="F74" s="78" t="s">
        <v>678</v>
      </c>
      <c r="G74" s="78" t="s">
        <v>678</v>
      </c>
      <c r="H74" s="78" t="s">
        <v>678</v>
      </c>
      <c r="I74" s="78" t="s">
        <v>678</v>
      </c>
      <c r="J74" s="78" t="s">
        <v>678</v>
      </c>
      <c r="K74" s="78" t="s">
        <v>678</v>
      </c>
      <c r="L74" s="78" t="s">
        <v>678</v>
      </c>
      <c r="M74" s="78" t="s">
        <v>678</v>
      </c>
      <c r="N74" s="78" t="s">
        <v>678</v>
      </c>
      <c r="O74" s="78" t="s">
        <v>678</v>
      </c>
      <c r="P74" s="78"/>
      <c r="Q74" s="75">
        <v>45198</v>
      </c>
      <c r="R74" s="75">
        <v>45255</v>
      </c>
      <c r="S74" s="204">
        <v>47540</v>
      </c>
      <c r="T74" s="204">
        <v>47413</v>
      </c>
      <c r="U74" s="204">
        <v>47113</v>
      </c>
      <c r="V74" s="204">
        <v>47983</v>
      </c>
      <c r="W74" s="204">
        <v>49840</v>
      </c>
      <c r="X74" s="204">
        <v>53382</v>
      </c>
      <c r="Y74" s="204">
        <v>56635</v>
      </c>
      <c r="Z74" s="204">
        <v>60511</v>
      </c>
      <c r="AA74" s="78"/>
      <c r="AB74" s="78" t="s">
        <v>678</v>
      </c>
      <c r="AC74" s="78" t="s">
        <v>678</v>
      </c>
      <c r="AD74" s="78" t="s">
        <v>678</v>
      </c>
      <c r="AE74" s="78" t="s">
        <v>678</v>
      </c>
      <c r="AF74" s="78" t="s">
        <v>678</v>
      </c>
      <c r="AG74" s="78" t="s">
        <v>678</v>
      </c>
      <c r="AH74" s="78" t="s">
        <v>678</v>
      </c>
      <c r="AI74" s="78" t="s">
        <v>678</v>
      </c>
      <c r="AJ74" s="132" t="s">
        <v>678</v>
      </c>
      <c r="AK74" s="132" t="s">
        <v>678</v>
      </c>
    </row>
    <row r="75" spans="1:39" x14ac:dyDescent="0.2">
      <c r="C75" s="52"/>
      <c r="F75" s="66"/>
      <c r="G75" s="66"/>
      <c r="H75" s="66"/>
      <c r="I75" s="66"/>
      <c r="J75" s="66"/>
      <c r="K75" s="66"/>
      <c r="L75" s="66"/>
      <c r="M75" s="78"/>
      <c r="N75" s="66"/>
      <c r="O75" s="78"/>
      <c r="P75" s="78"/>
      <c r="Q75" s="78" t="s">
        <v>1096</v>
      </c>
      <c r="R75" s="78" t="s">
        <v>1096</v>
      </c>
      <c r="S75" s="78" t="s">
        <v>1096</v>
      </c>
      <c r="T75" s="78" t="s">
        <v>1096</v>
      </c>
      <c r="U75" s="78" t="s">
        <v>1096</v>
      </c>
      <c r="V75" s="78" t="s">
        <v>1096</v>
      </c>
      <c r="W75" s="78" t="s">
        <v>1096</v>
      </c>
      <c r="X75" s="78" t="s">
        <v>1096</v>
      </c>
      <c r="Y75" s="78" t="s">
        <v>1096</v>
      </c>
      <c r="Z75" s="78" t="s">
        <v>1096</v>
      </c>
      <c r="AA75" s="78"/>
      <c r="AB75" s="78" t="s">
        <v>1096</v>
      </c>
      <c r="AC75" s="78" t="s">
        <v>1096</v>
      </c>
      <c r="AD75" s="78" t="s">
        <v>1096</v>
      </c>
      <c r="AE75" s="78" t="s">
        <v>1096</v>
      </c>
      <c r="AF75" s="78" t="s">
        <v>1096</v>
      </c>
      <c r="AG75" s="78" t="s">
        <v>1096</v>
      </c>
      <c r="AH75" s="78" t="s">
        <v>1096</v>
      </c>
      <c r="AI75" s="78" t="s">
        <v>1096</v>
      </c>
      <c r="AJ75" s="132" t="s">
        <v>1096</v>
      </c>
      <c r="AK75" s="132" t="s">
        <v>1096</v>
      </c>
    </row>
    <row r="76" spans="1:39" x14ac:dyDescent="0.2">
      <c r="A76" s="35" t="s">
        <v>24</v>
      </c>
      <c r="B76" s="36" t="s">
        <v>65</v>
      </c>
      <c r="C76" s="56" t="s">
        <v>81</v>
      </c>
      <c r="D76" s="62"/>
      <c r="E76" s="62"/>
      <c r="F76" s="79">
        <v>1843.3771739339622</v>
      </c>
      <c r="G76" s="79">
        <v>1762.7379633159849</v>
      </c>
      <c r="H76" s="79">
        <v>1793.2721203327469</v>
      </c>
      <c r="I76" s="79">
        <v>1713.1394501047371</v>
      </c>
      <c r="J76" s="79">
        <v>1603.2634449615773</v>
      </c>
      <c r="K76" s="79">
        <v>1426.2208873884135</v>
      </c>
      <c r="L76" s="79">
        <v>1445.9811278373336</v>
      </c>
      <c r="M76" s="79">
        <v>1419.7774906640859</v>
      </c>
      <c r="N76" s="67">
        <v>1390.2552659322459</v>
      </c>
      <c r="O76" s="79">
        <v>1380.9260215518443</v>
      </c>
      <c r="P76" s="79"/>
      <c r="Q76" s="79">
        <v>91034</v>
      </c>
      <c r="R76" s="79">
        <v>85437</v>
      </c>
      <c r="S76" s="79">
        <v>94460</v>
      </c>
      <c r="T76" s="79">
        <v>95661</v>
      </c>
      <c r="U76" s="79">
        <v>93954</v>
      </c>
      <c r="V76" s="79">
        <v>97155</v>
      </c>
      <c r="W76" s="79">
        <v>98597</v>
      </c>
      <c r="X76" s="79">
        <v>101969</v>
      </c>
      <c r="Y76" s="79">
        <v>109646</v>
      </c>
      <c r="Z76" s="79">
        <v>113655</v>
      </c>
      <c r="AA76" s="79"/>
      <c r="AB76" s="79">
        <v>132</v>
      </c>
      <c r="AC76" s="79">
        <v>130.5</v>
      </c>
      <c r="AD76" s="79">
        <v>132.19999999999999</v>
      </c>
      <c r="AE76" s="79">
        <v>136.5</v>
      </c>
      <c r="AF76" s="79">
        <v>137.80000000000001</v>
      </c>
      <c r="AG76" s="79">
        <v>138.1</v>
      </c>
      <c r="AH76" s="79">
        <v>140.4</v>
      </c>
      <c r="AI76" s="79">
        <v>140.80000000000001</v>
      </c>
      <c r="AJ76" s="232">
        <v>142.5</v>
      </c>
      <c r="AK76" s="232">
        <v>145.9</v>
      </c>
    </row>
    <row r="77" spans="1:39" x14ac:dyDescent="0.2">
      <c r="A77" s="31"/>
      <c r="B77" s="32"/>
      <c r="C77" s="52" t="s">
        <v>11</v>
      </c>
      <c r="D77" s="52" t="s">
        <v>45</v>
      </c>
      <c r="E77" s="53" t="s">
        <v>46</v>
      </c>
      <c r="F77" s="78">
        <v>1092.5723551630299</v>
      </c>
      <c r="G77" s="78">
        <v>1029.8084286907899</v>
      </c>
      <c r="H77" s="78">
        <v>1042.8864206872199</v>
      </c>
      <c r="I77" s="78">
        <v>1004.75564956049</v>
      </c>
      <c r="J77" s="78">
        <v>941.82054656435901</v>
      </c>
      <c r="K77" s="78">
        <v>787.03474849091697</v>
      </c>
      <c r="L77" s="78">
        <v>817.73575511189802</v>
      </c>
      <c r="M77" s="78">
        <v>794.39065109040303</v>
      </c>
      <c r="N77" s="66">
        <v>790.34587472870396</v>
      </c>
      <c r="O77" s="78">
        <v>809.78604458173504</v>
      </c>
      <c r="P77" s="78"/>
      <c r="Q77" s="75">
        <v>30286</v>
      </c>
      <c r="R77" s="204">
        <v>24822</v>
      </c>
      <c r="S77" s="204">
        <v>30346</v>
      </c>
      <c r="T77" s="204">
        <v>28034</v>
      </c>
      <c r="U77" s="204">
        <v>25712</v>
      </c>
      <c r="V77" s="204">
        <v>26418</v>
      </c>
      <c r="W77" s="204">
        <v>25690</v>
      </c>
      <c r="X77" s="204">
        <v>25255</v>
      </c>
      <c r="Y77" s="204">
        <v>27068</v>
      </c>
      <c r="Z77" s="204">
        <v>28322</v>
      </c>
      <c r="AA77" s="78"/>
      <c r="AB77" s="204">
        <v>39.4</v>
      </c>
      <c r="AC77" s="204">
        <v>37.799999999999997</v>
      </c>
      <c r="AD77" s="204">
        <v>37.4</v>
      </c>
      <c r="AE77" s="204">
        <v>38.6</v>
      </c>
      <c r="AF77" s="204">
        <v>39.1</v>
      </c>
      <c r="AG77" s="204">
        <v>38.1</v>
      </c>
      <c r="AH77" s="204">
        <v>37.799999999999997</v>
      </c>
      <c r="AI77" s="204">
        <v>37.700000000000003</v>
      </c>
      <c r="AJ77" s="231">
        <v>37.700000000000003</v>
      </c>
      <c r="AK77" s="231">
        <v>38.799999999999997</v>
      </c>
    </row>
    <row r="78" spans="1:39" x14ac:dyDescent="0.2">
      <c r="A78" s="31"/>
      <c r="B78" s="32"/>
      <c r="C78" s="52" t="s">
        <v>12</v>
      </c>
      <c r="D78" s="52" t="s">
        <v>47</v>
      </c>
      <c r="E78" s="53" t="s">
        <v>48</v>
      </c>
      <c r="F78" s="78">
        <v>310.272157387687</v>
      </c>
      <c r="G78" s="78">
        <v>293.028433892838</v>
      </c>
      <c r="H78" s="78">
        <v>317.33499953184202</v>
      </c>
      <c r="I78" s="78">
        <v>304.939931894913</v>
      </c>
      <c r="J78" s="78">
        <v>272.48985721770799</v>
      </c>
      <c r="K78" s="78">
        <v>258.34198339409602</v>
      </c>
      <c r="L78" s="78">
        <v>252.614874184912</v>
      </c>
      <c r="M78" s="78">
        <v>245.13194872172599</v>
      </c>
      <c r="N78" s="66">
        <v>230.18025537419601</v>
      </c>
      <c r="O78" s="78">
        <v>207.926702695252</v>
      </c>
      <c r="P78" s="78"/>
      <c r="Q78" s="75">
        <v>33378</v>
      </c>
      <c r="R78" s="204">
        <v>33504</v>
      </c>
      <c r="S78" s="204">
        <v>35097</v>
      </c>
      <c r="T78" s="204">
        <v>37811</v>
      </c>
      <c r="U78" s="204">
        <v>38687</v>
      </c>
      <c r="V78" s="204">
        <v>40522</v>
      </c>
      <c r="W78" s="204">
        <v>42132</v>
      </c>
      <c r="X78" s="204">
        <v>44537</v>
      </c>
      <c r="Y78" s="204">
        <v>48037</v>
      </c>
      <c r="Z78" s="204">
        <v>49223</v>
      </c>
      <c r="AA78" s="78"/>
      <c r="AB78" s="204">
        <v>51</v>
      </c>
      <c r="AC78" s="204">
        <v>51.7</v>
      </c>
      <c r="AD78" s="204">
        <v>53.7</v>
      </c>
      <c r="AE78" s="204">
        <v>56.3</v>
      </c>
      <c r="AF78" s="204">
        <v>57.5</v>
      </c>
      <c r="AG78" s="204">
        <v>58.5</v>
      </c>
      <c r="AH78" s="204">
        <v>60.1</v>
      </c>
      <c r="AI78" s="204">
        <v>60.1</v>
      </c>
      <c r="AJ78" s="231">
        <v>60.7</v>
      </c>
      <c r="AK78" s="231">
        <v>61.3</v>
      </c>
    </row>
    <row r="79" spans="1:39" x14ac:dyDescent="0.2">
      <c r="A79" s="31"/>
      <c r="B79" s="32"/>
      <c r="C79" s="52" t="s">
        <v>13</v>
      </c>
      <c r="D79" s="52" t="s">
        <v>49</v>
      </c>
      <c r="E79" s="53" t="s">
        <v>50</v>
      </c>
      <c r="F79" s="78">
        <v>33.704784361753397</v>
      </c>
      <c r="G79" s="78">
        <v>34.298810029724102</v>
      </c>
      <c r="H79" s="78">
        <v>35.551291518889002</v>
      </c>
      <c r="I79" s="78">
        <v>31.260917494986</v>
      </c>
      <c r="J79" s="78">
        <v>30.7189598575244</v>
      </c>
      <c r="K79" s="78">
        <v>26.664890510444501</v>
      </c>
      <c r="L79" s="78">
        <v>24.979259144614701</v>
      </c>
      <c r="M79" s="78">
        <v>24.841739337919801</v>
      </c>
      <c r="N79" s="66">
        <v>24.853579012713801</v>
      </c>
      <c r="O79" s="78">
        <v>22.961338586918199</v>
      </c>
      <c r="P79" s="78"/>
      <c r="Q79" s="75">
        <v>16666</v>
      </c>
      <c r="R79" s="204">
        <v>16676</v>
      </c>
      <c r="S79" s="204">
        <v>17583</v>
      </c>
      <c r="T79" s="204">
        <v>18580</v>
      </c>
      <c r="U79" s="204">
        <v>18654</v>
      </c>
      <c r="V79" s="204">
        <v>18984</v>
      </c>
      <c r="W79" s="204">
        <v>19590</v>
      </c>
      <c r="X79" s="204">
        <v>20723</v>
      </c>
      <c r="Y79" s="204">
        <v>21954</v>
      </c>
      <c r="Z79" s="204">
        <v>23158</v>
      </c>
      <c r="AA79" s="85"/>
      <c r="AB79" s="204">
        <v>41.6</v>
      </c>
      <c r="AC79" s="204">
        <v>41</v>
      </c>
      <c r="AD79" s="204">
        <v>41.1</v>
      </c>
      <c r="AE79" s="204">
        <v>41.6</v>
      </c>
      <c r="AF79" s="204">
        <v>41.2</v>
      </c>
      <c r="AG79" s="204">
        <v>41.5</v>
      </c>
      <c r="AH79" s="204">
        <v>42.5</v>
      </c>
      <c r="AI79" s="204">
        <v>43</v>
      </c>
      <c r="AJ79" s="231">
        <v>44.1</v>
      </c>
      <c r="AK79" s="231">
        <v>45.8</v>
      </c>
    </row>
    <row r="80" spans="1:39" x14ac:dyDescent="0.2">
      <c r="A80" s="28"/>
      <c r="B80" s="30"/>
      <c r="C80" s="52" t="s">
        <v>14</v>
      </c>
      <c r="D80" s="55" t="s">
        <v>51</v>
      </c>
      <c r="E80" s="58" t="s">
        <v>52</v>
      </c>
      <c r="F80" s="78">
        <v>406.82787702149199</v>
      </c>
      <c r="G80" s="78">
        <v>405.60229070263301</v>
      </c>
      <c r="H80" s="78">
        <v>397.49940859479602</v>
      </c>
      <c r="I80" s="78">
        <v>372.18295115434802</v>
      </c>
      <c r="J80" s="78">
        <v>358.23408132198603</v>
      </c>
      <c r="K80" s="78">
        <v>354.17926499295601</v>
      </c>
      <c r="L80" s="78">
        <v>350.65123939590899</v>
      </c>
      <c r="M80" s="78">
        <v>355.413151514037</v>
      </c>
      <c r="N80" s="66">
        <v>344.87555681663201</v>
      </c>
      <c r="O80" s="78">
        <v>340.25193568793901</v>
      </c>
      <c r="P80" s="78"/>
      <c r="Q80" s="78" t="s">
        <v>678</v>
      </c>
      <c r="R80" s="78" t="s">
        <v>678</v>
      </c>
      <c r="S80" s="78" t="s">
        <v>678</v>
      </c>
      <c r="T80" s="78" t="s">
        <v>678</v>
      </c>
      <c r="U80" s="78" t="s">
        <v>678</v>
      </c>
      <c r="V80" s="78" t="s">
        <v>678</v>
      </c>
      <c r="W80" s="78" t="s">
        <v>678</v>
      </c>
      <c r="X80" s="78" t="s">
        <v>678</v>
      </c>
      <c r="Y80" s="78" t="s">
        <v>678</v>
      </c>
      <c r="Z80" s="78" t="s">
        <v>678</v>
      </c>
      <c r="AA80" s="78"/>
      <c r="AB80" s="78" t="s">
        <v>678</v>
      </c>
      <c r="AC80" s="78" t="s">
        <v>678</v>
      </c>
      <c r="AD80" s="78" t="s">
        <v>678</v>
      </c>
      <c r="AE80" s="78" t="s">
        <v>678</v>
      </c>
      <c r="AF80" s="78" t="s">
        <v>678</v>
      </c>
      <c r="AG80" s="78" t="s">
        <v>678</v>
      </c>
      <c r="AH80" s="78" t="s">
        <v>678</v>
      </c>
      <c r="AI80" s="78" t="s">
        <v>678</v>
      </c>
      <c r="AJ80" s="132" t="s">
        <v>678</v>
      </c>
      <c r="AK80" s="132" t="s">
        <v>678</v>
      </c>
    </row>
    <row r="81" spans="1:37" x14ac:dyDescent="0.2">
      <c r="A81" s="33"/>
      <c r="B81" s="34"/>
      <c r="C81" s="52" t="s">
        <v>58</v>
      </c>
      <c r="D81" s="60" t="s">
        <v>56</v>
      </c>
      <c r="E81" s="61" t="s">
        <v>57</v>
      </c>
      <c r="F81" s="78" t="s">
        <v>678</v>
      </c>
      <c r="G81" s="78" t="s">
        <v>678</v>
      </c>
      <c r="H81" s="78" t="s">
        <v>678</v>
      </c>
      <c r="I81" s="78" t="s">
        <v>678</v>
      </c>
      <c r="J81" s="78" t="s">
        <v>678</v>
      </c>
      <c r="K81" s="78" t="s">
        <v>678</v>
      </c>
      <c r="L81" s="78" t="s">
        <v>678</v>
      </c>
      <c r="M81" s="78" t="s">
        <v>678</v>
      </c>
      <c r="N81" s="78" t="s">
        <v>678</v>
      </c>
      <c r="O81" s="78" t="s">
        <v>678</v>
      </c>
      <c r="P81" s="78"/>
      <c r="Q81" s="75">
        <v>10704</v>
      </c>
      <c r="R81" s="204">
        <v>10435</v>
      </c>
      <c r="S81" s="204">
        <v>11434</v>
      </c>
      <c r="T81" s="204">
        <v>11236</v>
      </c>
      <c r="U81" s="204">
        <v>10901</v>
      </c>
      <c r="V81" s="204">
        <v>11231</v>
      </c>
      <c r="W81" s="204">
        <v>11185</v>
      </c>
      <c r="X81" s="204">
        <v>11454</v>
      </c>
      <c r="Y81" s="204">
        <v>12587</v>
      </c>
      <c r="Z81" s="204">
        <v>12952</v>
      </c>
      <c r="AA81" s="78"/>
      <c r="AB81" s="78" t="s">
        <v>678</v>
      </c>
      <c r="AC81" s="78" t="s">
        <v>678</v>
      </c>
      <c r="AD81" s="78" t="s">
        <v>678</v>
      </c>
      <c r="AE81" s="78" t="s">
        <v>678</v>
      </c>
      <c r="AF81" s="78" t="s">
        <v>678</v>
      </c>
      <c r="AG81" s="78" t="s">
        <v>678</v>
      </c>
      <c r="AH81" s="78" t="s">
        <v>678</v>
      </c>
      <c r="AI81" s="78" t="s">
        <v>678</v>
      </c>
      <c r="AJ81" s="132" t="s">
        <v>678</v>
      </c>
      <c r="AK81" s="132" t="s">
        <v>678</v>
      </c>
    </row>
    <row r="82" spans="1:37" x14ac:dyDescent="0.2">
      <c r="C82" s="52"/>
      <c r="F82" s="66"/>
      <c r="G82" s="66"/>
      <c r="H82" s="66"/>
      <c r="I82" s="66"/>
      <c r="J82" s="66"/>
      <c r="K82" s="66"/>
      <c r="L82" s="66"/>
      <c r="M82" s="78"/>
      <c r="N82" s="66"/>
      <c r="O82" s="78"/>
      <c r="P82" s="78"/>
      <c r="Q82" s="78" t="s">
        <v>1096</v>
      </c>
      <c r="R82" s="78" t="s">
        <v>1096</v>
      </c>
      <c r="S82" s="78" t="s">
        <v>1096</v>
      </c>
      <c r="T82" s="78" t="s">
        <v>1096</v>
      </c>
      <c r="U82" s="78" t="s">
        <v>1096</v>
      </c>
      <c r="V82" s="78" t="s">
        <v>1096</v>
      </c>
      <c r="W82" s="78" t="s">
        <v>1096</v>
      </c>
      <c r="X82" s="78" t="s">
        <v>1096</v>
      </c>
      <c r="Y82" s="78" t="s">
        <v>1096</v>
      </c>
      <c r="Z82" s="78" t="s">
        <v>1096</v>
      </c>
      <c r="AA82" s="78"/>
      <c r="AB82" s="78" t="s">
        <v>1096</v>
      </c>
      <c r="AC82" s="78" t="s">
        <v>1096</v>
      </c>
      <c r="AD82" s="78" t="s">
        <v>1096</v>
      </c>
      <c r="AE82" s="78" t="s">
        <v>1096</v>
      </c>
      <c r="AF82" s="78" t="s">
        <v>1096</v>
      </c>
      <c r="AG82" s="78" t="s">
        <v>1096</v>
      </c>
      <c r="AH82" s="78" t="s">
        <v>1096</v>
      </c>
      <c r="AI82" s="78" t="s">
        <v>1096</v>
      </c>
      <c r="AJ82" s="132" t="s">
        <v>1096</v>
      </c>
      <c r="AK82" s="132" t="s">
        <v>1096</v>
      </c>
    </row>
    <row r="83" spans="1:37" x14ac:dyDescent="0.2">
      <c r="A83" s="35" t="s">
        <v>25</v>
      </c>
      <c r="B83" s="36" t="s">
        <v>66</v>
      </c>
      <c r="C83" s="56" t="s">
        <v>81</v>
      </c>
      <c r="D83" s="62"/>
      <c r="E83" s="62"/>
      <c r="F83" s="79">
        <v>15856.254404645166</v>
      </c>
      <c r="G83" s="79">
        <v>15640.707613180679</v>
      </c>
      <c r="H83" s="79">
        <v>16066.652101962805</v>
      </c>
      <c r="I83" s="79">
        <v>14670.020346404304</v>
      </c>
      <c r="J83" s="79">
        <v>13887.177475126788</v>
      </c>
      <c r="K83" s="79">
        <v>13522.112132650534</v>
      </c>
      <c r="L83" s="79">
        <v>13645.471955924089</v>
      </c>
      <c r="M83" s="79">
        <v>13718.500753533826</v>
      </c>
      <c r="N83" s="67">
        <v>14084.807463776891</v>
      </c>
      <c r="O83" s="79">
        <v>14687.990559006008</v>
      </c>
      <c r="P83" s="79"/>
      <c r="Q83" s="79">
        <v>570861</v>
      </c>
      <c r="R83" s="79">
        <v>543211</v>
      </c>
      <c r="S83" s="79">
        <v>580013</v>
      </c>
      <c r="T83" s="79">
        <v>603803</v>
      </c>
      <c r="U83" s="79">
        <v>602330</v>
      </c>
      <c r="V83" s="79">
        <v>623792</v>
      </c>
      <c r="W83" s="79">
        <v>656717</v>
      </c>
      <c r="X83" s="79">
        <v>712868</v>
      </c>
      <c r="Y83" s="79">
        <v>744525</v>
      </c>
      <c r="Z83" s="79">
        <v>785493</v>
      </c>
      <c r="AA83" s="79"/>
      <c r="AB83" s="79">
        <v>784.9</v>
      </c>
      <c r="AC83" s="79">
        <v>759</v>
      </c>
      <c r="AD83" s="79">
        <v>764</v>
      </c>
      <c r="AE83" s="79">
        <v>780.9</v>
      </c>
      <c r="AF83" s="79">
        <v>785.2</v>
      </c>
      <c r="AG83" s="79">
        <v>791.9</v>
      </c>
      <c r="AH83" s="79">
        <v>802.4</v>
      </c>
      <c r="AI83" s="79">
        <v>816.6</v>
      </c>
      <c r="AJ83" s="232">
        <v>836.2</v>
      </c>
      <c r="AK83" s="232">
        <v>862.4</v>
      </c>
    </row>
    <row r="84" spans="1:37" x14ac:dyDescent="0.2">
      <c r="A84" s="31"/>
      <c r="B84" s="32"/>
      <c r="C84" s="52" t="s">
        <v>11</v>
      </c>
      <c r="D84" s="52" t="s">
        <v>45</v>
      </c>
      <c r="E84" s="53" t="s">
        <v>46</v>
      </c>
      <c r="F84" s="78">
        <v>7771.8405005464301</v>
      </c>
      <c r="G84" s="78">
        <v>7410.6813137146801</v>
      </c>
      <c r="H84" s="78">
        <v>8118.4371798839402</v>
      </c>
      <c r="I84" s="78">
        <v>7505.5772017311601</v>
      </c>
      <c r="J84" s="78">
        <v>7344.2514805585297</v>
      </c>
      <c r="K84" s="78">
        <v>6975.2319607961799</v>
      </c>
      <c r="L84" s="78">
        <v>6942.0638502686597</v>
      </c>
      <c r="M84" s="78">
        <v>6792.5719256224102</v>
      </c>
      <c r="N84" s="66">
        <v>6933.7313553247604</v>
      </c>
      <c r="O84" s="78">
        <v>6895.0487280003499</v>
      </c>
      <c r="P84" s="78"/>
      <c r="Q84" s="75">
        <v>163845</v>
      </c>
      <c r="R84" s="75">
        <v>142402</v>
      </c>
      <c r="S84" s="204">
        <v>168457</v>
      </c>
      <c r="T84" s="204">
        <v>172095</v>
      </c>
      <c r="U84" s="204">
        <v>156984</v>
      </c>
      <c r="V84" s="75">
        <v>166435</v>
      </c>
      <c r="W84" s="75">
        <v>179340</v>
      </c>
      <c r="X84" s="75">
        <v>195288</v>
      </c>
      <c r="Y84" s="75">
        <v>198302</v>
      </c>
      <c r="Z84" s="75">
        <v>216203</v>
      </c>
      <c r="AA84" s="78"/>
      <c r="AB84" s="204">
        <v>211</v>
      </c>
      <c r="AC84" s="204">
        <v>197.6</v>
      </c>
      <c r="AD84" s="204">
        <v>195.5</v>
      </c>
      <c r="AE84" s="204">
        <v>200.3</v>
      </c>
      <c r="AF84" s="204">
        <v>199.3</v>
      </c>
      <c r="AG84" s="204">
        <v>198.5</v>
      </c>
      <c r="AH84" s="204">
        <v>198.2</v>
      </c>
      <c r="AI84" s="204">
        <v>195.9</v>
      </c>
      <c r="AJ84" s="231">
        <v>196.5</v>
      </c>
      <c r="AK84" s="231">
        <v>202.1</v>
      </c>
    </row>
    <row r="85" spans="1:37" x14ac:dyDescent="0.2">
      <c r="A85" s="31"/>
      <c r="B85" s="32"/>
      <c r="C85" s="52" t="s">
        <v>12</v>
      </c>
      <c r="D85" s="52" t="s">
        <v>47</v>
      </c>
      <c r="E85" s="53" t="s">
        <v>48</v>
      </c>
      <c r="F85" s="78">
        <v>6018.9788782507603</v>
      </c>
      <c r="G85" s="78">
        <v>6159.91820988565</v>
      </c>
      <c r="H85" s="78">
        <v>5933.2839052535801</v>
      </c>
      <c r="I85" s="78">
        <v>5273.2467980213396</v>
      </c>
      <c r="J85" s="78">
        <v>4717.6914843445902</v>
      </c>
      <c r="K85" s="78">
        <v>4764.4416912815004</v>
      </c>
      <c r="L85" s="78">
        <v>4947.3344744545202</v>
      </c>
      <c r="M85" s="78">
        <v>5145.6409908902097</v>
      </c>
      <c r="N85" s="66">
        <v>5420.3943671097604</v>
      </c>
      <c r="O85" s="78">
        <v>6096.4501311730401</v>
      </c>
      <c r="P85" s="78"/>
      <c r="Q85" s="75">
        <v>233968</v>
      </c>
      <c r="R85" s="204">
        <v>226790</v>
      </c>
      <c r="S85" s="204">
        <v>236288</v>
      </c>
      <c r="T85" s="204">
        <v>251726</v>
      </c>
      <c r="U85" s="204">
        <v>260416</v>
      </c>
      <c r="V85" s="75">
        <v>268389</v>
      </c>
      <c r="W85" s="75">
        <v>280779</v>
      </c>
      <c r="X85" s="75">
        <v>308182</v>
      </c>
      <c r="Y85" s="75">
        <v>324263</v>
      </c>
      <c r="Z85" s="75">
        <v>335664</v>
      </c>
      <c r="AA85" s="78"/>
      <c r="AB85" s="204">
        <v>326.39999999999998</v>
      </c>
      <c r="AC85" s="204">
        <v>318.10000000000002</v>
      </c>
      <c r="AD85" s="204">
        <v>329.6</v>
      </c>
      <c r="AE85" s="204">
        <v>339.8</v>
      </c>
      <c r="AF85" s="204">
        <v>343.7</v>
      </c>
      <c r="AG85" s="204">
        <v>348.4</v>
      </c>
      <c r="AH85" s="204">
        <v>355</v>
      </c>
      <c r="AI85" s="204">
        <v>364.9</v>
      </c>
      <c r="AJ85" s="231">
        <v>375.4</v>
      </c>
      <c r="AK85" s="231">
        <v>387.7</v>
      </c>
    </row>
    <row r="86" spans="1:37" x14ac:dyDescent="0.2">
      <c r="A86" s="31"/>
      <c r="B86" s="32"/>
      <c r="C86" s="52" t="s">
        <v>13</v>
      </c>
      <c r="D86" s="52" t="s">
        <v>49</v>
      </c>
      <c r="E86" s="53" t="s">
        <v>50</v>
      </c>
      <c r="F86" s="78">
        <v>153.997785251746</v>
      </c>
      <c r="G86" s="78">
        <v>171.06320511024001</v>
      </c>
      <c r="H86" s="78">
        <v>160.16757535486499</v>
      </c>
      <c r="I86" s="78">
        <v>151.02450700200501</v>
      </c>
      <c r="J86" s="78">
        <v>149.25599132635799</v>
      </c>
      <c r="K86" s="78">
        <v>132.967817555094</v>
      </c>
      <c r="L86" s="78">
        <v>131.27200753090801</v>
      </c>
      <c r="M86" s="78">
        <v>135.28543811196499</v>
      </c>
      <c r="N86" s="66">
        <v>131.13736926339001</v>
      </c>
      <c r="O86" s="78">
        <v>129.61781835935</v>
      </c>
      <c r="P86" s="78"/>
      <c r="Q86" s="75">
        <v>106162</v>
      </c>
      <c r="R86" s="75">
        <v>107968</v>
      </c>
      <c r="S86" s="75">
        <v>104552</v>
      </c>
      <c r="T86" s="75">
        <v>107661</v>
      </c>
      <c r="U86" s="75">
        <v>114271</v>
      </c>
      <c r="V86" s="75">
        <v>116021</v>
      </c>
      <c r="W86" s="75">
        <v>120717</v>
      </c>
      <c r="X86" s="75">
        <v>126765</v>
      </c>
      <c r="Y86" s="75">
        <v>134368</v>
      </c>
      <c r="Z86" s="75">
        <v>141452</v>
      </c>
      <c r="AA86" s="78"/>
      <c r="AB86" s="204">
        <v>247.5</v>
      </c>
      <c r="AC86" s="204">
        <v>243.3</v>
      </c>
      <c r="AD86" s="204">
        <v>238.9</v>
      </c>
      <c r="AE86" s="204">
        <v>240.8</v>
      </c>
      <c r="AF86" s="204">
        <v>242.2</v>
      </c>
      <c r="AG86" s="204">
        <v>245</v>
      </c>
      <c r="AH86" s="204">
        <v>249.2</v>
      </c>
      <c r="AI86" s="204">
        <v>255.8</v>
      </c>
      <c r="AJ86" s="231">
        <v>264.3</v>
      </c>
      <c r="AK86" s="231">
        <v>272.60000000000002</v>
      </c>
    </row>
    <row r="87" spans="1:37" x14ac:dyDescent="0.2">
      <c r="A87" s="28"/>
      <c r="B87" s="30"/>
      <c r="C87" s="52" t="s">
        <v>14</v>
      </c>
      <c r="D87" s="55" t="s">
        <v>51</v>
      </c>
      <c r="E87" s="58" t="s">
        <v>52</v>
      </c>
      <c r="F87" s="78">
        <v>1911.4372405962299</v>
      </c>
      <c r="G87" s="78">
        <v>1899.04488447011</v>
      </c>
      <c r="H87" s="78">
        <v>1854.76344147042</v>
      </c>
      <c r="I87" s="78">
        <v>1740.1718396497999</v>
      </c>
      <c r="J87" s="78">
        <v>1675.9785188973101</v>
      </c>
      <c r="K87" s="78">
        <v>1649.47066301776</v>
      </c>
      <c r="L87" s="78">
        <v>1624.80162367</v>
      </c>
      <c r="M87" s="78">
        <v>1645.0023989092399</v>
      </c>
      <c r="N87" s="66">
        <v>1599.5443720789799</v>
      </c>
      <c r="O87" s="78">
        <v>1566.8738814732701</v>
      </c>
      <c r="P87" s="78"/>
      <c r="Q87" s="78" t="s">
        <v>678</v>
      </c>
      <c r="R87" s="78" t="s">
        <v>678</v>
      </c>
      <c r="S87" s="78" t="s">
        <v>678</v>
      </c>
      <c r="T87" s="78" t="s">
        <v>678</v>
      </c>
      <c r="U87" s="78" t="s">
        <v>678</v>
      </c>
      <c r="V87" s="78" t="s">
        <v>678</v>
      </c>
      <c r="W87" s="78" t="s">
        <v>678</v>
      </c>
      <c r="X87" s="78" t="s">
        <v>678</v>
      </c>
      <c r="Y87" s="78" t="s">
        <v>678</v>
      </c>
      <c r="Z87" s="78" t="s">
        <v>678</v>
      </c>
      <c r="AA87" s="78"/>
      <c r="AB87" s="78" t="s">
        <v>678</v>
      </c>
      <c r="AC87" s="78" t="s">
        <v>678</v>
      </c>
      <c r="AD87" s="78" t="s">
        <v>678</v>
      </c>
      <c r="AE87" s="78" t="s">
        <v>678</v>
      </c>
      <c r="AF87" s="78" t="s">
        <v>678</v>
      </c>
      <c r="AG87" s="78" t="s">
        <v>678</v>
      </c>
      <c r="AH87" s="78" t="s">
        <v>678</v>
      </c>
      <c r="AI87" s="78" t="s">
        <v>678</v>
      </c>
      <c r="AJ87" s="132" t="s">
        <v>678</v>
      </c>
      <c r="AK87" s="132" t="s">
        <v>678</v>
      </c>
    </row>
    <row r="88" spans="1:37" x14ac:dyDescent="0.2">
      <c r="A88" s="33"/>
      <c r="B88" s="34"/>
      <c r="C88" s="52" t="s">
        <v>58</v>
      </c>
      <c r="D88" s="60" t="s">
        <v>56</v>
      </c>
      <c r="E88" s="61" t="s">
        <v>57</v>
      </c>
      <c r="F88" s="78" t="s">
        <v>678</v>
      </c>
      <c r="G88" s="78" t="s">
        <v>678</v>
      </c>
      <c r="H88" s="78" t="s">
        <v>678</v>
      </c>
      <c r="I88" s="78" t="s">
        <v>678</v>
      </c>
      <c r="J88" s="78" t="s">
        <v>678</v>
      </c>
      <c r="K88" s="78" t="s">
        <v>678</v>
      </c>
      <c r="L88" s="78" t="s">
        <v>678</v>
      </c>
      <c r="M88" s="78" t="s">
        <v>678</v>
      </c>
      <c r="N88" s="78" t="s">
        <v>678</v>
      </c>
      <c r="O88" s="78" t="s">
        <v>678</v>
      </c>
      <c r="P88" s="78"/>
      <c r="Q88" s="75">
        <v>66886</v>
      </c>
      <c r="R88" s="204">
        <v>66051</v>
      </c>
      <c r="S88" s="204">
        <v>70716</v>
      </c>
      <c r="T88" s="204">
        <v>72321</v>
      </c>
      <c r="U88" s="204">
        <v>70659</v>
      </c>
      <c r="V88" s="75">
        <v>72947</v>
      </c>
      <c r="W88" s="75">
        <v>75881</v>
      </c>
      <c r="X88" s="75">
        <v>82633</v>
      </c>
      <c r="Y88" s="75">
        <v>87592</v>
      </c>
      <c r="Z88" s="75">
        <v>92174</v>
      </c>
      <c r="AA88" s="78"/>
      <c r="AB88" s="78" t="s">
        <v>678</v>
      </c>
      <c r="AC88" s="78" t="s">
        <v>678</v>
      </c>
      <c r="AD88" s="78" t="s">
        <v>678</v>
      </c>
      <c r="AE88" s="78" t="s">
        <v>678</v>
      </c>
      <c r="AF88" s="78" t="s">
        <v>678</v>
      </c>
      <c r="AG88" s="78" t="s">
        <v>678</v>
      </c>
      <c r="AH88" s="78" t="s">
        <v>678</v>
      </c>
      <c r="AI88" s="78" t="s">
        <v>678</v>
      </c>
      <c r="AJ88" s="132" t="s">
        <v>678</v>
      </c>
      <c r="AK88" s="132" t="s">
        <v>678</v>
      </c>
    </row>
    <row r="89" spans="1:37" x14ac:dyDescent="0.2">
      <c r="C89" s="52"/>
      <c r="F89" s="66"/>
      <c r="G89" s="66"/>
      <c r="H89" s="66"/>
      <c r="I89" s="66"/>
      <c r="J89" s="66"/>
      <c r="K89" s="66"/>
      <c r="L89" s="66"/>
      <c r="M89" s="78"/>
      <c r="N89" s="66"/>
      <c r="O89" s="78"/>
      <c r="P89" s="78"/>
      <c r="Q89" s="78" t="s">
        <v>1096</v>
      </c>
      <c r="R89" s="78" t="s">
        <v>1096</v>
      </c>
      <c r="S89" s="78" t="s">
        <v>1096</v>
      </c>
      <c r="T89" s="78" t="s">
        <v>1096</v>
      </c>
      <c r="U89" s="78" t="s">
        <v>1096</v>
      </c>
      <c r="V89" s="78" t="s">
        <v>1096</v>
      </c>
      <c r="W89" s="78" t="s">
        <v>1096</v>
      </c>
      <c r="X89" s="78" t="s">
        <v>1096</v>
      </c>
      <c r="Y89" s="78" t="s">
        <v>1096</v>
      </c>
      <c r="Z89" s="78" t="s">
        <v>1096</v>
      </c>
      <c r="AA89" s="78"/>
      <c r="AB89" s="78" t="s">
        <v>1096</v>
      </c>
      <c r="AC89" s="78" t="s">
        <v>1096</v>
      </c>
      <c r="AD89" s="78" t="s">
        <v>1096</v>
      </c>
      <c r="AE89" s="78" t="s">
        <v>1096</v>
      </c>
      <c r="AF89" s="78" t="s">
        <v>1096</v>
      </c>
      <c r="AG89" s="78" t="s">
        <v>1096</v>
      </c>
      <c r="AH89" s="78" t="s">
        <v>1096</v>
      </c>
      <c r="AI89" s="78" t="s">
        <v>1096</v>
      </c>
      <c r="AJ89" s="132" t="s">
        <v>1096</v>
      </c>
      <c r="AK89" s="132" t="s">
        <v>1096</v>
      </c>
    </row>
    <row r="90" spans="1:37" x14ac:dyDescent="0.2">
      <c r="A90" s="35" t="s">
        <v>26</v>
      </c>
      <c r="B90" s="36" t="s">
        <v>67</v>
      </c>
      <c r="C90" s="56" t="s">
        <v>81</v>
      </c>
      <c r="D90" s="62"/>
      <c r="E90" s="62"/>
      <c r="F90" s="79">
        <v>1605.3339236769275</v>
      </c>
      <c r="G90" s="79">
        <v>1564.4856911582892</v>
      </c>
      <c r="H90" s="79">
        <v>1619.6918522712297</v>
      </c>
      <c r="I90" s="79">
        <v>1527.9359849566597</v>
      </c>
      <c r="J90" s="79">
        <v>1423.3817734908082</v>
      </c>
      <c r="K90" s="79">
        <v>1325.722221295392</v>
      </c>
      <c r="L90" s="79">
        <v>1310.1912082540998</v>
      </c>
      <c r="M90" s="79">
        <v>1301.0912934082589</v>
      </c>
      <c r="N90" s="67">
        <v>1275.2201847764748</v>
      </c>
      <c r="O90" s="79">
        <v>1317.048538610481</v>
      </c>
      <c r="P90" s="79"/>
      <c r="Q90" s="79">
        <v>78887</v>
      </c>
      <c r="R90" s="79">
        <v>71661</v>
      </c>
      <c r="S90" s="79">
        <v>79093</v>
      </c>
      <c r="T90" s="79">
        <v>81805</v>
      </c>
      <c r="U90" s="79">
        <v>83310</v>
      </c>
      <c r="V90" s="79">
        <v>84488</v>
      </c>
      <c r="W90" s="79">
        <v>85547</v>
      </c>
      <c r="X90" s="79">
        <v>90124</v>
      </c>
      <c r="Y90" s="79">
        <v>95097</v>
      </c>
      <c r="Z90" s="79">
        <v>100566</v>
      </c>
      <c r="AA90" s="79"/>
      <c r="AB90" s="79">
        <v>117.4</v>
      </c>
      <c r="AC90" s="79">
        <v>111.3</v>
      </c>
      <c r="AD90" s="79">
        <v>112.8</v>
      </c>
      <c r="AE90" s="79">
        <v>115.8</v>
      </c>
      <c r="AF90" s="79">
        <v>114.6</v>
      </c>
      <c r="AG90" s="79">
        <v>116.6</v>
      </c>
      <c r="AH90" s="79">
        <v>115.3</v>
      </c>
      <c r="AI90" s="79">
        <v>117.1</v>
      </c>
      <c r="AJ90" s="232">
        <v>118.7</v>
      </c>
      <c r="AK90" s="232">
        <v>120.9</v>
      </c>
    </row>
    <row r="91" spans="1:37" x14ac:dyDescent="0.2">
      <c r="A91" s="31"/>
      <c r="B91" s="32"/>
      <c r="C91" s="52" t="s">
        <v>11</v>
      </c>
      <c r="D91" s="52" t="s">
        <v>45</v>
      </c>
      <c r="E91" s="53" t="s">
        <v>46</v>
      </c>
      <c r="F91" s="78">
        <v>869.83037328372598</v>
      </c>
      <c r="G91" s="78">
        <v>847.96175035455303</v>
      </c>
      <c r="H91" s="78">
        <v>910.183222916266</v>
      </c>
      <c r="I91" s="78">
        <v>861.333490434802</v>
      </c>
      <c r="J91" s="78">
        <v>800.46544416987899</v>
      </c>
      <c r="K91" s="78">
        <v>725.94213750336201</v>
      </c>
      <c r="L91" s="78">
        <v>723.78791674407</v>
      </c>
      <c r="M91" s="78">
        <v>720.16904860795296</v>
      </c>
      <c r="N91" s="66">
        <v>715.75041224963695</v>
      </c>
      <c r="O91" s="78">
        <v>762.62748289838805</v>
      </c>
      <c r="P91" s="78"/>
      <c r="Q91" s="75">
        <v>26250</v>
      </c>
      <c r="R91" s="204">
        <v>20098</v>
      </c>
      <c r="S91" s="204">
        <v>26407</v>
      </c>
      <c r="T91" s="204">
        <v>26873</v>
      </c>
      <c r="U91" s="204">
        <v>27546</v>
      </c>
      <c r="V91" s="204">
        <v>26869</v>
      </c>
      <c r="W91" s="204">
        <v>26684</v>
      </c>
      <c r="X91" s="204">
        <v>28625</v>
      </c>
      <c r="Y91" s="204">
        <v>29841</v>
      </c>
      <c r="Z91" s="204">
        <v>32749</v>
      </c>
      <c r="AA91" s="85"/>
      <c r="AB91" s="204">
        <v>34.6</v>
      </c>
      <c r="AC91" s="204">
        <v>30.6</v>
      </c>
      <c r="AD91" s="204">
        <v>31.8</v>
      </c>
      <c r="AE91" s="204">
        <v>33.1</v>
      </c>
      <c r="AF91" s="204">
        <v>32.4</v>
      </c>
      <c r="AG91" s="204">
        <v>32.299999999999997</v>
      </c>
      <c r="AH91" s="204">
        <v>31.4</v>
      </c>
      <c r="AI91" s="204">
        <v>30.7</v>
      </c>
      <c r="AJ91" s="231">
        <v>30.5</v>
      </c>
      <c r="AK91" s="231">
        <v>31.4</v>
      </c>
    </row>
    <row r="92" spans="1:37" x14ac:dyDescent="0.2">
      <c r="A92" s="31"/>
      <c r="B92" s="32"/>
      <c r="C92" s="52" t="s">
        <v>12</v>
      </c>
      <c r="D92" s="52" t="s">
        <v>47</v>
      </c>
      <c r="E92" s="53" t="s">
        <v>48</v>
      </c>
      <c r="F92" s="78">
        <v>302.99792743411098</v>
      </c>
      <c r="G92" s="78">
        <v>289.29398209026999</v>
      </c>
      <c r="H92" s="78">
        <v>285.69980154699101</v>
      </c>
      <c r="I92" s="78">
        <v>277.21743311998102</v>
      </c>
      <c r="J92" s="78">
        <v>246.22017831827699</v>
      </c>
      <c r="K92" s="78">
        <v>230.22870914018799</v>
      </c>
      <c r="L92" s="78">
        <v>229.026477569051</v>
      </c>
      <c r="M92" s="78">
        <v>221.74192525608299</v>
      </c>
      <c r="N92" s="66">
        <v>211.93739958216901</v>
      </c>
      <c r="O92" s="78">
        <v>214.36093862658399</v>
      </c>
      <c r="P92" s="78"/>
      <c r="Q92" s="75">
        <v>25918</v>
      </c>
      <c r="R92" s="75">
        <v>25409</v>
      </c>
      <c r="S92" s="75">
        <v>25514</v>
      </c>
      <c r="T92" s="75">
        <v>27109</v>
      </c>
      <c r="U92" s="75">
        <v>27267</v>
      </c>
      <c r="V92" s="204">
        <v>28600</v>
      </c>
      <c r="W92" s="204">
        <v>29408</v>
      </c>
      <c r="X92" s="204">
        <v>30864</v>
      </c>
      <c r="Y92" s="204">
        <v>32736</v>
      </c>
      <c r="Z92" s="204">
        <v>33764</v>
      </c>
      <c r="AA92" s="85"/>
      <c r="AB92" s="204">
        <v>39.799999999999997</v>
      </c>
      <c r="AC92" s="204">
        <v>38.9</v>
      </c>
      <c r="AD92" s="204">
        <v>39.6</v>
      </c>
      <c r="AE92" s="204">
        <v>40.700000000000003</v>
      </c>
      <c r="AF92" s="204">
        <v>40.9</v>
      </c>
      <c r="AG92" s="204">
        <v>42.1</v>
      </c>
      <c r="AH92" s="204">
        <v>41.7</v>
      </c>
      <c r="AI92" s="204">
        <v>42.6</v>
      </c>
      <c r="AJ92" s="231">
        <v>43</v>
      </c>
      <c r="AK92" s="231">
        <v>43.9</v>
      </c>
    </row>
    <row r="93" spans="1:37" x14ac:dyDescent="0.2">
      <c r="A93" s="31"/>
      <c r="B93" s="32"/>
      <c r="C93" s="52" t="s">
        <v>13</v>
      </c>
      <c r="D93" s="52" t="s">
        <v>49</v>
      </c>
      <c r="E93" s="53" t="s">
        <v>50</v>
      </c>
      <c r="F93" s="78">
        <v>21.6148813463724</v>
      </c>
      <c r="G93" s="78">
        <v>21.5538597502741</v>
      </c>
      <c r="H93" s="78">
        <v>22.482202908910701</v>
      </c>
      <c r="I93" s="78">
        <v>21.101150072010899</v>
      </c>
      <c r="J93" s="78">
        <v>21.6002039435661</v>
      </c>
      <c r="K93" s="78">
        <v>19.837621151343001</v>
      </c>
      <c r="L93" s="78">
        <v>18.836790695653701</v>
      </c>
      <c r="M93" s="78">
        <v>18.511010050330899</v>
      </c>
      <c r="N93" s="66">
        <v>17.975158603417899</v>
      </c>
      <c r="O93" s="78">
        <v>17.569761052828898</v>
      </c>
      <c r="P93" s="78"/>
      <c r="Q93" s="75">
        <v>17948</v>
      </c>
      <c r="R93" s="204">
        <v>18012</v>
      </c>
      <c r="S93" s="204">
        <v>18100</v>
      </c>
      <c r="T93" s="204">
        <v>18612</v>
      </c>
      <c r="U93" s="204">
        <v>19219</v>
      </c>
      <c r="V93" s="204">
        <v>19712</v>
      </c>
      <c r="W93" s="204">
        <v>20205</v>
      </c>
      <c r="X93" s="204">
        <v>20871</v>
      </c>
      <c r="Y93" s="204">
        <v>22032</v>
      </c>
      <c r="Z93" s="204">
        <v>22945</v>
      </c>
      <c r="AA93" s="78"/>
      <c r="AB93" s="204">
        <v>43</v>
      </c>
      <c r="AC93" s="204">
        <v>41.8</v>
      </c>
      <c r="AD93" s="204">
        <v>41.4</v>
      </c>
      <c r="AE93" s="204">
        <v>42</v>
      </c>
      <c r="AF93" s="204">
        <v>41.3</v>
      </c>
      <c r="AG93" s="204">
        <v>42.2</v>
      </c>
      <c r="AH93" s="204">
        <v>42.2</v>
      </c>
      <c r="AI93" s="204">
        <v>43.8</v>
      </c>
      <c r="AJ93" s="231">
        <v>45.2</v>
      </c>
      <c r="AK93" s="231">
        <v>45.6</v>
      </c>
    </row>
    <row r="94" spans="1:37" x14ac:dyDescent="0.2">
      <c r="A94" s="28"/>
      <c r="B94" s="30"/>
      <c r="C94" s="52" t="s">
        <v>14</v>
      </c>
      <c r="D94" s="55" t="s">
        <v>51</v>
      </c>
      <c r="E94" s="58" t="s">
        <v>52</v>
      </c>
      <c r="F94" s="78">
        <v>410.89074161271799</v>
      </c>
      <c r="G94" s="78">
        <v>405.67609896319198</v>
      </c>
      <c r="H94" s="78">
        <v>401.32662489906198</v>
      </c>
      <c r="I94" s="78">
        <v>368.28391132986599</v>
      </c>
      <c r="J94" s="78">
        <v>355.09594705908597</v>
      </c>
      <c r="K94" s="78">
        <v>349.71375350049902</v>
      </c>
      <c r="L94" s="78">
        <v>338.54002324532502</v>
      </c>
      <c r="M94" s="78">
        <v>340.669309493892</v>
      </c>
      <c r="N94" s="66">
        <v>329.55721434125098</v>
      </c>
      <c r="O94" s="78">
        <v>322.49035603267998</v>
      </c>
      <c r="P94" s="78"/>
      <c r="Q94" s="78" t="s">
        <v>678</v>
      </c>
      <c r="R94" s="78" t="s">
        <v>678</v>
      </c>
      <c r="S94" s="78" t="s">
        <v>678</v>
      </c>
      <c r="T94" s="78" t="s">
        <v>678</v>
      </c>
      <c r="U94" s="78" t="s">
        <v>678</v>
      </c>
      <c r="V94" s="78" t="s">
        <v>678</v>
      </c>
      <c r="W94" s="78" t="s">
        <v>678</v>
      </c>
      <c r="X94" s="78" t="s">
        <v>678</v>
      </c>
      <c r="Y94" s="78" t="s">
        <v>678</v>
      </c>
      <c r="Z94" s="78" t="s">
        <v>678</v>
      </c>
      <c r="AA94" s="78"/>
      <c r="AB94" s="78" t="s">
        <v>678</v>
      </c>
      <c r="AC94" s="78" t="s">
        <v>678</v>
      </c>
      <c r="AD94" s="78" t="s">
        <v>678</v>
      </c>
      <c r="AE94" s="78" t="s">
        <v>678</v>
      </c>
      <c r="AF94" s="78" t="s">
        <v>678</v>
      </c>
      <c r="AG94" s="78" t="s">
        <v>678</v>
      </c>
      <c r="AH94" s="78" t="s">
        <v>678</v>
      </c>
      <c r="AI94" s="78" t="s">
        <v>678</v>
      </c>
      <c r="AJ94" s="132" t="s">
        <v>678</v>
      </c>
      <c r="AK94" s="132" t="s">
        <v>678</v>
      </c>
    </row>
    <row r="95" spans="1:37" x14ac:dyDescent="0.2">
      <c r="A95" s="33"/>
      <c r="B95" s="34"/>
      <c r="C95" s="52" t="s">
        <v>58</v>
      </c>
      <c r="D95" s="60" t="s">
        <v>56</v>
      </c>
      <c r="E95" s="61" t="s">
        <v>57</v>
      </c>
      <c r="F95" s="78" t="s">
        <v>678</v>
      </c>
      <c r="G95" s="78" t="s">
        <v>678</v>
      </c>
      <c r="H95" s="78" t="s">
        <v>678</v>
      </c>
      <c r="I95" s="78" t="s">
        <v>678</v>
      </c>
      <c r="J95" s="78" t="s">
        <v>678</v>
      </c>
      <c r="K95" s="78" t="s">
        <v>678</v>
      </c>
      <c r="L95" s="78" t="s">
        <v>678</v>
      </c>
      <c r="M95" s="78" t="s">
        <v>678</v>
      </c>
      <c r="N95" s="78" t="s">
        <v>678</v>
      </c>
      <c r="O95" s="78" t="s">
        <v>678</v>
      </c>
      <c r="P95" s="78"/>
      <c r="Q95" s="75">
        <v>8771</v>
      </c>
      <c r="R95" s="75">
        <v>8142</v>
      </c>
      <c r="S95" s="204">
        <v>9072</v>
      </c>
      <c r="T95" s="204">
        <v>9211</v>
      </c>
      <c r="U95" s="204">
        <v>9278</v>
      </c>
      <c r="V95" s="204">
        <v>9307</v>
      </c>
      <c r="W95" s="204">
        <v>9250</v>
      </c>
      <c r="X95" s="204">
        <v>9764</v>
      </c>
      <c r="Y95" s="204">
        <v>10488</v>
      </c>
      <c r="Z95" s="204">
        <v>11108</v>
      </c>
      <c r="AA95" s="85"/>
      <c r="AB95" s="78" t="s">
        <v>678</v>
      </c>
      <c r="AC95" s="78" t="s">
        <v>678</v>
      </c>
      <c r="AD95" s="78" t="s">
        <v>678</v>
      </c>
      <c r="AE95" s="78" t="s">
        <v>678</v>
      </c>
      <c r="AF95" s="78" t="s">
        <v>678</v>
      </c>
      <c r="AG95" s="78" t="s">
        <v>678</v>
      </c>
      <c r="AH95" s="78" t="s">
        <v>678</v>
      </c>
      <c r="AI95" s="78" t="s">
        <v>678</v>
      </c>
      <c r="AJ95" s="132" t="s">
        <v>678</v>
      </c>
      <c r="AK95" s="132" t="s">
        <v>678</v>
      </c>
    </row>
    <row r="96" spans="1:37" x14ac:dyDescent="0.2">
      <c r="C96" s="52"/>
      <c r="F96" s="66"/>
      <c r="G96" s="66"/>
      <c r="H96" s="66"/>
      <c r="I96" s="66"/>
      <c r="J96" s="66"/>
      <c r="K96" s="66"/>
      <c r="L96" s="66"/>
      <c r="M96" s="78"/>
      <c r="N96" s="66"/>
      <c r="O96" s="78"/>
      <c r="P96" s="78"/>
      <c r="Q96" s="78" t="s">
        <v>1096</v>
      </c>
      <c r="R96" s="78" t="s">
        <v>1096</v>
      </c>
      <c r="S96" s="78" t="s">
        <v>1096</v>
      </c>
      <c r="T96" s="78" t="s">
        <v>1096</v>
      </c>
      <c r="U96" s="78" t="s">
        <v>1096</v>
      </c>
      <c r="V96" s="78" t="s">
        <v>1096</v>
      </c>
      <c r="W96" s="78" t="s">
        <v>1096</v>
      </c>
      <c r="X96" s="78" t="s">
        <v>1096</v>
      </c>
      <c r="Y96" s="78" t="s">
        <v>1096</v>
      </c>
      <c r="Z96" s="78" t="s">
        <v>1096</v>
      </c>
      <c r="AA96" s="78"/>
      <c r="AB96" s="78" t="s">
        <v>1096</v>
      </c>
      <c r="AC96" s="78" t="s">
        <v>1096</v>
      </c>
      <c r="AD96" s="78" t="s">
        <v>1096</v>
      </c>
      <c r="AE96" s="78" t="s">
        <v>1096</v>
      </c>
      <c r="AF96" s="78" t="s">
        <v>1096</v>
      </c>
      <c r="AG96" s="78" t="s">
        <v>1096</v>
      </c>
      <c r="AH96" s="78" t="s">
        <v>1096</v>
      </c>
      <c r="AI96" s="78" t="s">
        <v>1096</v>
      </c>
      <c r="AJ96" s="132" t="s">
        <v>1096</v>
      </c>
      <c r="AK96" s="132" t="s">
        <v>1096</v>
      </c>
    </row>
    <row r="97" spans="1:41" x14ac:dyDescent="0.2">
      <c r="C97" s="52"/>
      <c r="F97" s="66"/>
      <c r="G97" s="66"/>
      <c r="H97" s="66"/>
      <c r="I97" s="66"/>
      <c r="J97" s="66"/>
      <c r="K97" s="66"/>
      <c r="L97" s="66"/>
      <c r="M97" s="78"/>
      <c r="N97" s="66"/>
      <c r="O97" s="78"/>
      <c r="P97" s="78"/>
      <c r="Q97" s="78" t="s">
        <v>1096</v>
      </c>
      <c r="R97" s="78" t="s">
        <v>1096</v>
      </c>
      <c r="S97" s="78" t="s">
        <v>1096</v>
      </c>
      <c r="T97" s="78" t="s">
        <v>1096</v>
      </c>
      <c r="U97" s="78" t="s">
        <v>1096</v>
      </c>
      <c r="V97" s="78" t="s">
        <v>1096</v>
      </c>
      <c r="W97" s="78" t="s">
        <v>1096</v>
      </c>
      <c r="X97" s="78" t="s">
        <v>1096</v>
      </c>
      <c r="Y97" s="78" t="s">
        <v>1096</v>
      </c>
      <c r="Z97" s="78" t="s">
        <v>1096</v>
      </c>
      <c r="AA97" s="78"/>
      <c r="AB97" s="78" t="s">
        <v>1096</v>
      </c>
      <c r="AC97" s="78" t="s">
        <v>1096</v>
      </c>
      <c r="AD97" s="78" t="s">
        <v>1096</v>
      </c>
      <c r="AE97" s="78" t="s">
        <v>1096</v>
      </c>
      <c r="AF97" s="78" t="s">
        <v>1096</v>
      </c>
      <c r="AG97" s="78" t="s">
        <v>1096</v>
      </c>
      <c r="AH97" s="78" t="s">
        <v>1096</v>
      </c>
      <c r="AI97" s="78" t="s">
        <v>1096</v>
      </c>
      <c r="AJ97" s="132" t="s">
        <v>1096</v>
      </c>
      <c r="AK97" s="132" t="s">
        <v>1096</v>
      </c>
    </row>
    <row r="98" spans="1:41" x14ac:dyDescent="0.2">
      <c r="A98" s="35" t="s">
        <v>27</v>
      </c>
      <c r="B98" s="36" t="s">
        <v>68</v>
      </c>
      <c r="C98" s="56" t="s">
        <v>81</v>
      </c>
      <c r="D98" s="62"/>
      <c r="E98" s="62"/>
      <c r="F98" s="79">
        <v>1848.9482094336979</v>
      </c>
      <c r="G98" s="79">
        <v>1878.8215024930857</v>
      </c>
      <c r="H98" s="79">
        <v>1938.7162891079522</v>
      </c>
      <c r="I98" s="79">
        <v>1812.6890993547936</v>
      </c>
      <c r="J98" s="79">
        <v>1798.2405315583123</v>
      </c>
      <c r="K98" s="79">
        <v>1745.7449240480435</v>
      </c>
      <c r="L98" s="79">
        <v>1613.0701668285549</v>
      </c>
      <c r="M98" s="79">
        <v>1555.0219567039746</v>
      </c>
      <c r="N98" s="67">
        <v>1697.3032611722981</v>
      </c>
      <c r="O98" s="79">
        <v>1699.3513899377956</v>
      </c>
      <c r="P98" s="79"/>
      <c r="Q98" s="79">
        <v>86585</v>
      </c>
      <c r="R98" s="79">
        <v>83702</v>
      </c>
      <c r="S98" s="79">
        <v>90512</v>
      </c>
      <c r="T98" s="79">
        <v>95230</v>
      </c>
      <c r="U98" s="79">
        <v>97740</v>
      </c>
      <c r="V98" s="79">
        <v>97189</v>
      </c>
      <c r="W98" s="79">
        <v>100242</v>
      </c>
      <c r="X98" s="79">
        <v>103770</v>
      </c>
      <c r="Y98" s="79">
        <v>111752</v>
      </c>
      <c r="Z98" s="79">
        <v>118780</v>
      </c>
      <c r="AA98" s="79"/>
      <c r="AB98" s="79">
        <v>131.69999999999999</v>
      </c>
      <c r="AC98" s="79">
        <v>127.5</v>
      </c>
      <c r="AD98" s="79">
        <v>129.1</v>
      </c>
      <c r="AE98" s="79">
        <v>130.5</v>
      </c>
      <c r="AF98" s="79">
        <v>130.69999999999999</v>
      </c>
      <c r="AG98" s="79">
        <v>130.6</v>
      </c>
      <c r="AH98" s="79">
        <v>132.9</v>
      </c>
      <c r="AI98" s="79">
        <v>137.5</v>
      </c>
      <c r="AJ98" s="232">
        <v>139</v>
      </c>
      <c r="AK98" s="232">
        <v>142.5</v>
      </c>
    </row>
    <row r="99" spans="1:41" x14ac:dyDescent="0.2">
      <c r="A99" s="31"/>
      <c r="B99" s="32"/>
      <c r="C99" s="52" t="s">
        <v>11</v>
      </c>
      <c r="D99" s="52" t="s">
        <v>45</v>
      </c>
      <c r="E99" s="53" t="s">
        <v>46</v>
      </c>
      <c r="F99" s="78">
        <v>1216.7322042037999</v>
      </c>
      <c r="G99" s="78">
        <v>1270.7822098244701</v>
      </c>
      <c r="H99" s="78">
        <v>1304.52182877054</v>
      </c>
      <c r="I99" s="78">
        <v>1213.1391144143699</v>
      </c>
      <c r="J99" s="78">
        <v>1226.0553582396301</v>
      </c>
      <c r="K99" s="78">
        <v>1185.27079834755</v>
      </c>
      <c r="L99" s="78">
        <v>1080.2763007505901</v>
      </c>
      <c r="M99" s="78">
        <v>1014.99918168649</v>
      </c>
      <c r="N99" s="66">
        <v>1192.8731139653</v>
      </c>
      <c r="O99" s="78">
        <v>1207.00700899043</v>
      </c>
      <c r="P99" s="78"/>
      <c r="Q99" s="75">
        <v>27932</v>
      </c>
      <c r="R99" s="204">
        <v>24822</v>
      </c>
      <c r="S99" s="204">
        <v>29074</v>
      </c>
      <c r="T99" s="204">
        <v>31397</v>
      </c>
      <c r="U99" s="204">
        <v>31854</v>
      </c>
      <c r="V99" s="204">
        <v>30232</v>
      </c>
      <c r="W99" s="204">
        <v>29639</v>
      </c>
      <c r="X99" s="204">
        <v>29107</v>
      </c>
      <c r="Y99" s="204">
        <v>31144</v>
      </c>
      <c r="Z99" s="204">
        <v>34865</v>
      </c>
      <c r="AA99" s="78"/>
      <c r="AB99" s="204">
        <v>36.9</v>
      </c>
      <c r="AC99" s="204">
        <v>34.4</v>
      </c>
      <c r="AD99" s="204">
        <v>34.200000000000003</v>
      </c>
      <c r="AE99" s="204">
        <v>35.700000000000003</v>
      </c>
      <c r="AF99" s="204">
        <v>35.5</v>
      </c>
      <c r="AG99" s="204">
        <v>34.4</v>
      </c>
      <c r="AH99" s="204">
        <v>33.6</v>
      </c>
      <c r="AI99" s="204">
        <v>33.6</v>
      </c>
      <c r="AJ99" s="231">
        <v>34.299999999999997</v>
      </c>
      <c r="AK99" s="231">
        <v>34.700000000000003</v>
      </c>
    </row>
    <row r="100" spans="1:41" x14ac:dyDescent="0.2">
      <c r="A100" s="31"/>
      <c r="B100" s="32"/>
      <c r="C100" s="52" t="s">
        <v>12</v>
      </c>
      <c r="D100" s="52" t="s">
        <v>47</v>
      </c>
      <c r="E100" s="53" t="s">
        <v>48</v>
      </c>
      <c r="F100" s="78">
        <v>232.127599778334</v>
      </c>
      <c r="G100" s="78">
        <v>213.44674260965101</v>
      </c>
      <c r="H100" s="78">
        <v>238.39644471258799</v>
      </c>
      <c r="I100" s="78">
        <v>230.72848751574401</v>
      </c>
      <c r="J100" s="78">
        <v>216.30389888386901</v>
      </c>
      <c r="K100" s="78">
        <v>207.98660223163199</v>
      </c>
      <c r="L100" s="78">
        <v>193.89768337309201</v>
      </c>
      <c r="M100" s="78">
        <v>197.248288617643</v>
      </c>
      <c r="N100" s="66">
        <v>171.60460627171599</v>
      </c>
      <c r="O100" s="78">
        <v>165.91030792206601</v>
      </c>
      <c r="P100" s="78"/>
      <c r="Q100" s="75">
        <v>29687</v>
      </c>
      <c r="R100" s="204">
        <v>29751</v>
      </c>
      <c r="S100" s="204">
        <v>31292</v>
      </c>
      <c r="T100" s="204">
        <v>32751</v>
      </c>
      <c r="U100" s="204">
        <v>33662</v>
      </c>
      <c r="V100" s="204">
        <v>34471</v>
      </c>
      <c r="W100" s="204">
        <v>37105</v>
      </c>
      <c r="X100" s="204">
        <v>39777</v>
      </c>
      <c r="Y100" s="204">
        <v>42845</v>
      </c>
      <c r="Z100" s="204">
        <v>43881</v>
      </c>
      <c r="AA100" s="78"/>
      <c r="AB100" s="204">
        <v>46.7</v>
      </c>
      <c r="AC100" s="204">
        <v>45.4</v>
      </c>
      <c r="AD100" s="204">
        <v>47</v>
      </c>
      <c r="AE100" s="204">
        <v>47.6</v>
      </c>
      <c r="AF100" s="204">
        <v>47.6</v>
      </c>
      <c r="AG100" s="204">
        <v>47.6</v>
      </c>
      <c r="AH100" s="204">
        <v>49.4</v>
      </c>
      <c r="AI100" s="204">
        <v>50.9</v>
      </c>
      <c r="AJ100" s="231">
        <v>50.9</v>
      </c>
      <c r="AK100" s="231">
        <v>52.3</v>
      </c>
    </row>
    <row r="101" spans="1:41" x14ac:dyDescent="0.2">
      <c r="A101" s="31"/>
      <c r="B101" s="32"/>
      <c r="C101" s="52" t="s">
        <v>13</v>
      </c>
      <c r="D101" s="52" t="s">
        <v>49</v>
      </c>
      <c r="E101" s="53" t="s">
        <v>50</v>
      </c>
      <c r="F101" s="78">
        <v>19.402454772817901</v>
      </c>
      <c r="G101" s="78">
        <v>19.626556995313699</v>
      </c>
      <c r="H101" s="78">
        <v>20.208825191860399</v>
      </c>
      <c r="I101" s="78">
        <v>19.323510104294598</v>
      </c>
      <c r="J101" s="78">
        <v>19.622202984649199</v>
      </c>
      <c r="K101" s="78">
        <v>18.2448989788254</v>
      </c>
      <c r="L101" s="78">
        <v>17.087117870120899</v>
      </c>
      <c r="M101" s="78">
        <v>16.574739738800702</v>
      </c>
      <c r="N101" s="66">
        <v>16.0905817421371</v>
      </c>
      <c r="O101" s="78">
        <v>15.3239932370875</v>
      </c>
      <c r="P101" s="78"/>
      <c r="Q101" s="75">
        <v>19278</v>
      </c>
      <c r="R101" s="204">
        <v>19366</v>
      </c>
      <c r="S101" s="204">
        <v>19599</v>
      </c>
      <c r="T101" s="204">
        <v>20136</v>
      </c>
      <c r="U101" s="204">
        <v>21132</v>
      </c>
      <c r="V101" s="204">
        <v>21630</v>
      </c>
      <c r="W101" s="204">
        <v>22491</v>
      </c>
      <c r="X101" s="204">
        <v>23580</v>
      </c>
      <c r="Y101" s="204">
        <v>25361</v>
      </c>
      <c r="Z101" s="204">
        <v>26880</v>
      </c>
      <c r="AA101" s="78"/>
      <c r="AB101" s="204">
        <v>48.1</v>
      </c>
      <c r="AC101" s="204">
        <v>47.7</v>
      </c>
      <c r="AD101" s="204">
        <v>47.9</v>
      </c>
      <c r="AE101" s="204">
        <v>47.2</v>
      </c>
      <c r="AF101" s="204">
        <v>47.6</v>
      </c>
      <c r="AG101" s="204">
        <v>48.6</v>
      </c>
      <c r="AH101" s="204">
        <v>49.9</v>
      </c>
      <c r="AI101" s="204">
        <v>53</v>
      </c>
      <c r="AJ101" s="231">
        <v>53.8</v>
      </c>
      <c r="AK101" s="231">
        <v>55.5</v>
      </c>
    </row>
    <row r="102" spans="1:41" x14ac:dyDescent="0.2">
      <c r="A102" s="28"/>
      <c r="B102" s="30"/>
      <c r="C102" s="52" t="s">
        <v>14</v>
      </c>
      <c r="D102" s="55" t="s">
        <v>51</v>
      </c>
      <c r="E102" s="58" t="s">
        <v>52</v>
      </c>
      <c r="F102" s="78">
        <v>380.685950678746</v>
      </c>
      <c r="G102" s="78">
        <v>374.96599306365101</v>
      </c>
      <c r="H102" s="78">
        <v>375.58919043296402</v>
      </c>
      <c r="I102" s="78">
        <v>349.49798732038499</v>
      </c>
      <c r="J102" s="78">
        <v>336.25907145016402</v>
      </c>
      <c r="K102" s="78">
        <v>334.24262449003601</v>
      </c>
      <c r="L102" s="78">
        <v>321.80906483475201</v>
      </c>
      <c r="M102" s="78">
        <v>326.19974666104099</v>
      </c>
      <c r="N102" s="66">
        <v>316.73495919314502</v>
      </c>
      <c r="O102" s="78">
        <v>311.11007978821198</v>
      </c>
      <c r="P102" s="78"/>
      <c r="Q102" s="78" t="s">
        <v>678</v>
      </c>
      <c r="R102" s="78" t="s">
        <v>678</v>
      </c>
      <c r="S102" s="78" t="s">
        <v>678</v>
      </c>
      <c r="T102" s="78" t="s">
        <v>678</v>
      </c>
      <c r="U102" s="78" t="s">
        <v>678</v>
      </c>
      <c r="V102" s="78" t="s">
        <v>678</v>
      </c>
      <c r="W102" s="78" t="s">
        <v>678</v>
      </c>
      <c r="X102" s="78" t="s">
        <v>678</v>
      </c>
      <c r="Y102" s="78" t="s">
        <v>678</v>
      </c>
      <c r="Z102" s="78" t="s">
        <v>678</v>
      </c>
      <c r="AA102" s="78"/>
      <c r="AB102" s="78" t="s">
        <v>678</v>
      </c>
      <c r="AC102" s="78" t="s">
        <v>678</v>
      </c>
      <c r="AD102" s="78" t="s">
        <v>678</v>
      </c>
      <c r="AE102" s="78" t="s">
        <v>678</v>
      </c>
      <c r="AF102" s="78" t="s">
        <v>678</v>
      </c>
      <c r="AG102" s="78" t="s">
        <v>678</v>
      </c>
      <c r="AH102" s="78" t="s">
        <v>678</v>
      </c>
      <c r="AI102" s="78" t="s">
        <v>678</v>
      </c>
      <c r="AJ102" s="132" t="s">
        <v>678</v>
      </c>
      <c r="AK102" s="132" t="s">
        <v>678</v>
      </c>
    </row>
    <row r="103" spans="1:41" x14ac:dyDescent="0.2">
      <c r="A103" s="33"/>
      <c r="B103" s="34"/>
      <c r="C103" s="52" t="s">
        <v>58</v>
      </c>
      <c r="D103" s="60" t="s">
        <v>56</v>
      </c>
      <c r="E103" s="61" t="s">
        <v>57</v>
      </c>
      <c r="F103" s="78" t="s">
        <v>678</v>
      </c>
      <c r="G103" s="78" t="s">
        <v>678</v>
      </c>
      <c r="H103" s="78" t="s">
        <v>678</v>
      </c>
      <c r="I103" s="78" t="s">
        <v>678</v>
      </c>
      <c r="J103" s="78" t="s">
        <v>678</v>
      </c>
      <c r="K103" s="78" t="s">
        <v>678</v>
      </c>
      <c r="L103" s="78" t="s">
        <v>678</v>
      </c>
      <c r="M103" s="78" t="s">
        <v>678</v>
      </c>
      <c r="N103" s="78" t="s">
        <v>678</v>
      </c>
      <c r="O103" s="78" t="s">
        <v>678</v>
      </c>
      <c r="P103" s="78"/>
      <c r="Q103" s="75">
        <v>9688</v>
      </c>
      <c r="R103" s="204">
        <v>9763</v>
      </c>
      <c r="S103" s="204">
        <v>10547</v>
      </c>
      <c r="T103" s="228">
        <v>10946</v>
      </c>
      <c r="U103" s="228">
        <v>11092</v>
      </c>
      <c r="V103" s="204">
        <v>10856</v>
      </c>
      <c r="W103" s="204">
        <v>11007</v>
      </c>
      <c r="X103" s="204">
        <v>11306</v>
      </c>
      <c r="Y103" s="204">
        <v>12402</v>
      </c>
      <c r="Z103" s="204">
        <v>13154</v>
      </c>
      <c r="AA103" s="78"/>
      <c r="AB103" s="78" t="s">
        <v>678</v>
      </c>
      <c r="AC103" s="78" t="s">
        <v>678</v>
      </c>
      <c r="AD103" s="78" t="s">
        <v>678</v>
      </c>
      <c r="AE103" s="78" t="s">
        <v>678</v>
      </c>
      <c r="AF103" s="78" t="s">
        <v>678</v>
      </c>
      <c r="AG103" s="78" t="s">
        <v>678</v>
      </c>
      <c r="AH103" s="78" t="s">
        <v>678</v>
      </c>
      <c r="AI103" s="78" t="s">
        <v>678</v>
      </c>
      <c r="AJ103" s="132" t="s">
        <v>678</v>
      </c>
      <c r="AK103" s="132" t="s">
        <v>678</v>
      </c>
    </row>
    <row r="104" spans="1:41" x14ac:dyDescent="0.2">
      <c r="C104" s="52"/>
      <c r="F104" s="66"/>
      <c r="G104" s="66"/>
      <c r="H104" s="66"/>
      <c r="I104" s="66"/>
      <c r="J104" s="66"/>
      <c r="K104" s="66"/>
      <c r="L104" s="66"/>
      <c r="M104" s="78"/>
      <c r="N104" s="66"/>
      <c r="O104" s="78"/>
      <c r="P104" s="78"/>
      <c r="Q104" s="78" t="s">
        <v>1096</v>
      </c>
      <c r="R104" s="78" t="s">
        <v>1096</v>
      </c>
      <c r="S104" s="78" t="s">
        <v>1096</v>
      </c>
      <c r="T104" s="78" t="s">
        <v>1096</v>
      </c>
      <c r="U104" s="78" t="s">
        <v>1096</v>
      </c>
      <c r="V104" s="78" t="s">
        <v>1096</v>
      </c>
      <c r="W104" s="78" t="s">
        <v>1096</v>
      </c>
      <c r="X104" s="78" t="s">
        <v>1096</v>
      </c>
      <c r="Y104" s="78" t="s">
        <v>1096</v>
      </c>
      <c r="Z104" s="78" t="s">
        <v>1096</v>
      </c>
      <c r="AA104" s="78"/>
      <c r="AB104" s="78" t="s">
        <v>1096</v>
      </c>
      <c r="AC104" s="78" t="s">
        <v>1096</v>
      </c>
      <c r="AD104" s="78" t="s">
        <v>1096</v>
      </c>
      <c r="AE104" s="78" t="s">
        <v>1096</v>
      </c>
      <c r="AF104" s="78" t="s">
        <v>1096</v>
      </c>
      <c r="AG104" s="78" t="s">
        <v>1096</v>
      </c>
      <c r="AH104" s="78" t="s">
        <v>1096</v>
      </c>
      <c r="AI104" s="78" t="s">
        <v>1096</v>
      </c>
      <c r="AJ104" s="132" t="s">
        <v>1096</v>
      </c>
      <c r="AK104" s="132" t="s">
        <v>1096</v>
      </c>
    </row>
    <row r="105" spans="1:41" x14ac:dyDescent="0.2">
      <c r="A105" s="35" t="s">
        <v>28</v>
      </c>
      <c r="B105" s="36" t="s">
        <v>69</v>
      </c>
      <c r="C105" s="56" t="s">
        <v>81</v>
      </c>
      <c r="D105" s="62"/>
      <c r="E105" s="62"/>
      <c r="F105" s="79">
        <v>2421.211036557087</v>
      </c>
      <c r="G105" s="79">
        <v>1921.9630201560601</v>
      </c>
      <c r="H105" s="79">
        <v>2261.3148494809911</v>
      </c>
      <c r="I105" s="79">
        <v>1831.3016778690719</v>
      </c>
      <c r="J105" s="79">
        <v>1774.7373090828742</v>
      </c>
      <c r="K105" s="79">
        <v>1651.4067560647143</v>
      </c>
      <c r="L105" s="79">
        <v>1481.4709512482189</v>
      </c>
      <c r="M105" s="79">
        <v>1408.7821989528447</v>
      </c>
      <c r="N105" s="67">
        <v>1402.3763392157766</v>
      </c>
      <c r="O105" s="79">
        <v>1426.9325431624934</v>
      </c>
      <c r="P105" s="79"/>
      <c r="Q105" s="79">
        <v>79131</v>
      </c>
      <c r="R105" s="79">
        <v>75010</v>
      </c>
      <c r="S105" s="79">
        <v>81188</v>
      </c>
      <c r="T105" s="79">
        <v>84000</v>
      </c>
      <c r="U105" s="79">
        <v>83690</v>
      </c>
      <c r="V105" s="79">
        <v>86075</v>
      </c>
      <c r="W105" s="79">
        <v>87594</v>
      </c>
      <c r="X105" s="79">
        <v>96027</v>
      </c>
      <c r="Y105" s="79">
        <v>98761</v>
      </c>
      <c r="Z105" s="79">
        <v>103630</v>
      </c>
      <c r="AA105" s="79"/>
      <c r="AB105" s="79">
        <v>115.5</v>
      </c>
      <c r="AC105" s="79">
        <v>109.9</v>
      </c>
      <c r="AD105" s="79">
        <v>111.2</v>
      </c>
      <c r="AE105" s="79">
        <v>113.7</v>
      </c>
      <c r="AF105" s="79">
        <v>114.6</v>
      </c>
      <c r="AG105" s="79">
        <v>115.9</v>
      </c>
      <c r="AH105" s="79">
        <v>117.2</v>
      </c>
      <c r="AI105" s="79">
        <v>118</v>
      </c>
      <c r="AJ105" s="232">
        <v>119</v>
      </c>
      <c r="AK105" s="232">
        <v>122.1</v>
      </c>
    </row>
    <row r="106" spans="1:41" x14ac:dyDescent="0.2">
      <c r="A106" s="31"/>
      <c r="B106" s="32"/>
      <c r="C106" s="52" t="s">
        <v>11</v>
      </c>
      <c r="D106" s="52" t="s">
        <v>45</v>
      </c>
      <c r="E106" s="53" t="s">
        <v>46</v>
      </c>
      <c r="F106" s="78">
        <v>1764.19342231108</v>
      </c>
      <c r="G106" s="78">
        <v>1325.4741195719</v>
      </c>
      <c r="H106" s="78">
        <v>1687.36779744201</v>
      </c>
      <c r="I106" s="78">
        <v>1263.17693636849</v>
      </c>
      <c r="J106" s="78">
        <v>1226.41559233162</v>
      </c>
      <c r="K106" s="78">
        <v>1194.01410356837</v>
      </c>
      <c r="L106" s="78">
        <v>1030.88191918593</v>
      </c>
      <c r="M106" s="78">
        <v>924.70086530430899</v>
      </c>
      <c r="N106" s="66">
        <v>932.50150316847703</v>
      </c>
      <c r="O106" s="78">
        <v>959.47594375639005</v>
      </c>
      <c r="P106" s="78"/>
      <c r="Q106" s="75">
        <v>28583</v>
      </c>
      <c r="R106" s="75">
        <v>24460</v>
      </c>
      <c r="S106" s="204">
        <v>28408</v>
      </c>
      <c r="T106" s="228">
        <v>29239</v>
      </c>
      <c r="U106" s="228">
        <v>28183</v>
      </c>
      <c r="V106" s="75">
        <v>28150</v>
      </c>
      <c r="W106" s="75">
        <v>27092</v>
      </c>
      <c r="X106" s="75">
        <v>31087</v>
      </c>
      <c r="Y106" s="75">
        <v>30736</v>
      </c>
      <c r="Z106" s="75">
        <v>32893</v>
      </c>
      <c r="AA106" s="78"/>
      <c r="AB106" s="204">
        <v>38.6</v>
      </c>
      <c r="AC106" s="204">
        <v>34.700000000000003</v>
      </c>
      <c r="AD106" s="204">
        <v>35.1</v>
      </c>
      <c r="AE106" s="204">
        <v>35.5</v>
      </c>
      <c r="AF106" s="204">
        <v>36.4</v>
      </c>
      <c r="AG106" s="204">
        <v>36.4</v>
      </c>
      <c r="AH106" s="204">
        <v>36.4</v>
      </c>
      <c r="AI106" s="204">
        <v>35.200000000000003</v>
      </c>
      <c r="AJ106" s="231">
        <v>34.299999999999997</v>
      </c>
      <c r="AK106" s="231">
        <v>34.799999999999997</v>
      </c>
    </row>
    <row r="107" spans="1:41" x14ac:dyDescent="0.2">
      <c r="A107" s="31"/>
      <c r="B107" s="32"/>
      <c r="C107" s="52" t="s">
        <v>12</v>
      </c>
      <c r="D107" s="52" t="s">
        <v>47</v>
      </c>
      <c r="E107" s="53" t="s">
        <v>48</v>
      </c>
      <c r="F107" s="78">
        <v>311.20871731606297</v>
      </c>
      <c r="G107" s="78">
        <v>256.25445619110201</v>
      </c>
      <c r="H107" s="78">
        <v>240.14361135683501</v>
      </c>
      <c r="I107" s="78">
        <v>252.21802969904999</v>
      </c>
      <c r="J107" s="78">
        <v>242.87624419771399</v>
      </c>
      <c r="K107" s="78">
        <v>153.91036684369701</v>
      </c>
      <c r="L107" s="78">
        <v>150.727174961131</v>
      </c>
      <c r="M107" s="78">
        <v>178.283907043254</v>
      </c>
      <c r="N107" s="66">
        <v>173.10454295704801</v>
      </c>
      <c r="O107" s="78">
        <v>175.86482209535799</v>
      </c>
      <c r="P107" s="78"/>
      <c r="Q107" s="75">
        <v>26635</v>
      </c>
      <c r="R107" s="204">
        <v>26631</v>
      </c>
      <c r="S107" s="204">
        <v>28114</v>
      </c>
      <c r="T107" s="228">
        <v>29794</v>
      </c>
      <c r="U107" s="228">
        <v>30273</v>
      </c>
      <c r="V107" s="75">
        <v>31431</v>
      </c>
      <c r="W107" s="75">
        <v>33227</v>
      </c>
      <c r="X107" s="75">
        <v>35520</v>
      </c>
      <c r="Y107" s="75">
        <v>37313</v>
      </c>
      <c r="Z107" s="75">
        <v>38687</v>
      </c>
      <c r="AA107" s="78"/>
      <c r="AB107" s="204">
        <v>41.8</v>
      </c>
      <c r="AC107" s="204">
        <v>41.3</v>
      </c>
      <c r="AD107" s="204">
        <v>43.1</v>
      </c>
      <c r="AE107" s="204">
        <v>45.4</v>
      </c>
      <c r="AF107" s="204">
        <v>45</v>
      </c>
      <c r="AG107" s="204">
        <v>45.2</v>
      </c>
      <c r="AH107" s="204">
        <v>46</v>
      </c>
      <c r="AI107" s="204">
        <v>47.1</v>
      </c>
      <c r="AJ107" s="231">
        <v>48.1</v>
      </c>
      <c r="AK107" s="231">
        <v>50.2</v>
      </c>
    </row>
    <row r="108" spans="1:41" x14ac:dyDescent="0.2">
      <c r="A108" s="31"/>
      <c r="B108" s="32"/>
      <c r="C108" s="52" t="s">
        <v>13</v>
      </c>
      <c r="D108" s="52" t="s">
        <v>49</v>
      </c>
      <c r="E108" s="53" t="s">
        <v>50</v>
      </c>
      <c r="F108" s="78">
        <v>18.229673280532801</v>
      </c>
      <c r="G108" s="78">
        <v>17.6593714986851</v>
      </c>
      <c r="H108" s="78">
        <v>18.025132140684899</v>
      </c>
      <c r="I108" s="78">
        <v>17.0298139451988</v>
      </c>
      <c r="J108" s="78">
        <v>17.537306281199001</v>
      </c>
      <c r="K108" s="78">
        <v>16.137314866303399</v>
      </c>
      <c r="L108" s="78">
        <v>14.877656586768</v>
      </c>
      <c r="M108" s="78">
        <v>15.220000174307801</v>
      </c>
      <c r="N108" s="66">
        <v>15.4292198809665</v>
      </c>
      <c r="O108" s="78">
        <v>15.0554972072665</v>
      </c>
      <c r="P108" s="78"/>
      <c r="Q108" s="75">
        <v>14629</v>
      </c>
      <c r="R108" s="75">
        <v>14778</v>
      </c>
      <c r="S108" s="75">
        <v>14790</v>
      </c>
      <c r="T108" s="75">
        <v>14894</v>
      </c>
      <c r="U108" s="75">
        <v>15339</v>
      </c>
      <c r="V108" s="75">
        <v>16499</v>
      </c>
      <c r="W108" s="75">
        <v>17327</v>
      </c>
      <c r="X108" s="75">
        <v>18487</v>
      </c>
      <c r="Y108" s="75">
        <v>19308</v>
      </c>
      <c r="Z108" s="75">
        <v>20094</v>
      </c>
      <c r="AA108" s="78"/>
      <c r="AB108" s="204">
        <v>35.1</v>
      </c>
      <c r="AC108" s="204">
        <v>33.9</v>
      </c>
      <c r="AD108" s="204">
        <v>33</v>
      </c>
      <c r="AE108" s="204">
        <v>32.799999999999997</v>
      </c>
      <c r="AF108" s="204">
        <v>33.200000000000003</v>
      </c>
      <c r="AG108" s="204">
        <v>34.299999999999997</v>
      </c>
      <c r="AH108" s="204">
        <v>34.799999999999997</v>
      </c>
      <c r="AI108" s="204">
        <v>35.700000000000003</v>
      </c>
      <c r="AJ108" s="231">
        <v>36.6</v>
      </c>
      <c r="AK108" s="231">
        <v>37.1</v>
      </c>
    </row>
    <row r="109" spans="1:41" x14ac:dyDescent="0.2">
      <c r="A109" s="28"/>
      <c r="B109" s="30"/>
      <c r="C109" s="52" t="s">
        <v>14</v>
      </c>
      <c r="D109" s="55" t="s">
        <v>51</v>
      </c>
      <c r="E109" s="58" t="s">
        <v>52</v>
      </c>
      <c r="F109" s="78">
        <v>327.57922364941101</v>
      </c>
      <c r="G109" s="78">
        <v>322.57507289437302</v>
      </c>
      <c r="H109" s="78">
        <v>315.778308541461</v>
      </c>
      <c r="I109" s="78">
        <v>298.87689785633302</v>
      </c>
      <c r="J109" s="78">
        <v>287.90816627234102</v>
      </c>
      <c r="K109" s="78">
        <v>287.34497078634399</v>
      </c>
      <c r="L109" s="78">
        <v>284.98420051439001</v>
      </c>
      <c r="M109" s="78">
        <v>290.57742643097401</v>
      </c>
      <c r="N109" s="66">
        <v>281.34107320928501</v>
      </c>
      <c r="O109" s="78">
        <v>276.53628010347899</v>
      </c>
      <c r="P109" s="78"/>
      <c r="Q109" s="78" t="s">
        <v>678</v>
      </c>
      <c r="R109" s="78" t="s">
        <v>678</v>
      </c>
      <c r="S109" s="78" t="s">
        <v>678</v>
      </c>
      <c r="T109" s="78" t="s">
        <v>678</v>
      </c>
      <c r="U109" s="78" t="s">
        <v>678</v>
      </c>
      <c r="V109" s="78" t="s">
        <v>678</v>
      </c>
      <c r="W109" s="78" t="s">
        <v>678</v>
      </c>
      <c r="X109" s="78" t="s">
        <v>678</v>
      </c>
      <c r="Y109" s="78" t="s">
        <v>678</v>
      </c>
      <c r="Z109" s="78" t="s">
        <v>678</v>
      </c>
      <c r="AA109" s="78"/>
      <c r="AB109" s="78" t="s">
        <v>678</v>
      </c>
      <c r="AC109" s="78" t="s">
        <v>678</v>
      </c>
      <c r="AD109" s="78" t="s">
        <v>678</v>
      </c>
      <c r="AE109" s="78" t="s">
        <v>678</v>
      </c>
      <c r="AF109" s="78" t="s">
        <v>678</v>
      </c>
      <c r="AG109" s="78" t="s">
        <v>678</v>
      </c>
      <c r="AH109" s="78" t="s">
        <v>678</v>
      </c>
      <c r="AI109" s="78" t="s">
        <v>678</v>
      </c>
      <c r="AJ109" s="132" t="s">
        <v>678</v>
      </c>
      <c r="AK109" s="132" t="s">
        <v>678</v>
      </c>
    </row>
    <row r="110" spans="1:41" x14ac:dyDescent="0.2">
      <c r="A110" s="33"/>
      <c r="B110" s="34"/>
      <c r="C110" s="52" t="s">
        <v>58</v>
      </c>
      <c r="D110" s="60" t="s">
        <v>56</v>
      </c>
      <c r="E110" s="61" t="s">
        <v>57</v>
      </c>
      <c r="F110" s="78" t="s">
        <v>678</v>
      </c>
      <c r="G110" s="78" t="s">
        <v>678</v>
      </c>
      <c r="H110" s="78" t="s">
        <v>678</v>
      </c>
      <c r="I110" s="78" t="s">
        <v>678</v>
      </c>
      <c r="J110" s="78" t="s">
        <v>678</v>
      </c>
      <c r="K110" s="78" t="s">
        <v>678</v>
      </c>
      <c r="L110" s="78" t="s">
        <v>678</v>
      </c>
      <c r="M110" s="78" t="s">
        <v>678</v>
      </c>
      <c r="N110" s="78" t="s">
        <v>678</v>
      </c>
      <c r="O110" s="78" t="s">
        <v>678</v>
      </c>
      <c r="P110" s="78"/>
      <c r="Q110" s="75">
        <v>9284</v>
      </c>
      <c r="R110" s="204">
        <v>9141</v>
      </c>
      <c r="S110" s="204">
        <v>9876</v>
      </c>
      <c r="T110" s="228">
        <v>10073</v>
      </c>
      <c r="U110" s="228">
        <v>9895</v>
      </c>
      <c r="V110" s="75">
        <v>9995</v>
      </c>
      <c r="W110" s="75">
        <v>9948</v>
      </c>
      <c r="X110" s="75">
        <v>10933</v>
      </c>
      <c r="Y110" s="75">
        <v>11404</v>
      </c>
      <c r="Z110" s="75">
        <v>11956</v>
      </c>
      <c r="AA110" s="78"/>
      <c r="AB110" s="78" t="s">
        <v>678</v>
      </c>
      <c r="AC110" s="78" t="s">
        <v>678</v>
      </c>
      <c r="AD110" s="78" t="s">
        <v>678</v>
      </c>
      <c r="AE110" s="78" t="s">
        <v>678</v>
      </c>
      <c r="AF110" s="78" t="s">
        <v>678</v>
      </c>
      <c r="AG110" s="78" t="s">
        <v>678</v>
      </c>
      <c r="AH110" s="78" t="s">
        <v>678</v>
      </c>
      <c r="AI110" s="78" t="s">
        <v>678</v>
      </c>
      <c r="AJ110" s="132" t="s">
        <v>678</v>
      </c>
      <c r="AK110" s="132" t="s">
        <v>678</v>
      </c>
    </row>
    <row r="111" spans="1:41" x14ac:dyDescent="0.2">
      <c r="C111" s="52"/>
      <c r="F111" s="66"/>
      <c r="G111" s="66"/>
      <c r="H111" s="66"/>
      <c r="I111" s="66"/>
      <c r="J111" s="66"/>
      <c r="K111" s="66"/>
      <c r="L111" s="66"/>
      <c r="M111" s="78"/>
      <c r="N111" s="66"/>
      <c r="O111" s="78"/>
      <c r="P111" s="78"/>
      <c r="Q111" s="78" t="s">
        <v>1096</v>
      </c>
      <c r="R111" s="78" t="s">
        <v>1096</v>
      </c>
      <c r="S111" s="78" t="s">
        <v>1096</v>
      </c>
      <c r="T111" s="78" t="s">
        <v>1096</v>
      </c>
      <c r="U111" s="78" t="s">
        <v>1096</v>
      </c>
      <c r="V111" s="78" t="s">
        <v>1096</v>
      </c>
      <c r="W111" s="78" t="s">
        <v>1096</v>
      </c>
      <c r="X111" s="78" t="s">
        <v>1096</v>
      </c>
      <c r="Y111" s="78" t="s">
        <v>1096</v>
      </c>
      <c r="Z111" s="78" t="s">
        <v>1096</v>
      </c>
      <c r="AA111" s="78"/>
      <c r="AB111" s="78" t="s">
        <v>1096</v>
      </c>
      <c r="AC111" s="78" t="s">
        <v>1096</v>
      </c>
      <c r="AD111" s="78" t="s">
        <v>1096</v>
      </c>
      <c r="AE111" s="78" t="s">
        <v>1096</v>
      </c>
      <c r="AF111" s="78" t="s">
        <v>1096</v>
      </c>
      <c r="AG111" s="78" t="s">
        <v>1096</v>
      </c>
      <c r="AH111" s="78" t="s">
        <v>1096</v>
      </c>
      <c r="AI111" s="78" t="s">
        <v>1096</v>
      </c>
      <c r="AJ111" s="132" t="s">
        <v>1096</v>
      </c>
      <c r="AK111" s="132" t="s">
        <v>1096</v>
      </c>
    </row>
    <row r="112" spans="1:41" x14ac:dyDescent="0.2">
      <c r="A112" s="35" t="s">
        <v>29</v>
      </c>
      <c r="B112" s="36" t="s">
        <v>70</v>
      </c>
      <c r="C112" s="56" t="s">
        <v>81</v>
      </c>
      <c r="D112" s="62"/>
      <c r="E112" s="62"/>
      <c r="F112" s="79">
        <v>2070.3006782066554</v>
      </c>
      <c r="G112" s="79">
        <v>1849.3823591140233</v>
      </c>
      <c r="H112" s="79">
        <v>2016.9139321629991</v>
      </c>
      <c r="I112" s="79">
        <v>1910.0424387403541</v>
      </c>
      <c r="J112" s="79">
        <v>1828.0633496257303</v>
      </c>
      <c r="K112" s="79">
        <v>1812.6015664108065</v>
      </c>
      <c r="L112" s="79">
        <v>1740.2942411705546</v>
      </c>
      <c r="M112" s="79">
        <v>1683.0182176787789</v>
      </c>
      <c r="N112" s="67">
        <v>1723.2478772944057</v>
      </c>
      <c r="O112" s="79">
        <v>1734.5623041525187</v>
      </c>
      <c r="P112" s="79"/>
      <c r="Q112" s="79">
        <v>88602</v>
      </c>
      <c r="R112" s="79">
        <v>82363</v>
      </c>
      <c r="S112" s="79">
        <v>88120</v>
      </c>
      <c r="T112" s="79">
        <v>92594</v>
      </c>
      <c r="U112" s="79">
        <v>91003</v>
      </c>
      <c r="V112" s="79">
        <v>91104</v>
      </c>
      <c r="W112" s="79">
        <v>93642</v>
      </c>
      <c r="X112" s="79">
        <v>98176</v>
      </c>
      <c r="Y112" s="79">
        <v>103998</v>
      </c>
      <c r="Z112" s="79">
        <v>105827</v>
      </c>
      <c r="AA112" s="79"/>
      <c r="AB112" s="79">
        <v>124.2</v>
      </c>
      <c r="AC112" s="79">
        <v>120.1</v>
      </c>
      <c r="AD112" s="79">
        <v>122.4</v>
      </c>
      <c r="AE112" s="79">
        <v>123</v>
      </c>
      <c r="AF112" s="79">
        <v>123.8</v>
      </c>
      <c r="AG112" s="79">
        <v>123</v>
      </c>
      <c r="AH112" s="79">
        <v>125</v>
      </c>
      <c r="AI112" s="79">
        <v>125.8</v>
      </c>
      <c r="AJ112" s="232">
        <v>126.1</v>
      </c>
      <c r="AK112" s="232">
        <v>128.30000000000001</v>
      </c>
      <c r="AL112" s="1"/>
      <c r="AM112" s="1"/>
      <c r="AN112" s="1"/>
      <c r="AO112" s="1"/>
    </row>
    <row r="113" spans="1:37" x14ac:dyDescent="0.2">
      <c r="A113" s="31"/>
      <c r="B113" s="32"/>
      <c r="C113" s="52" t="s">
        <v>11</v>
      </c>
      <c r="D113" s="52" t="s">
        <v>45</v>
      </c>
      <c r="E113" s="53" t="s">
        <v>46</v>
      </c>
      <c r="F113" s="78">
        <v>1371.25076900415</v>
      </c>
      <c r="G113" s="78">
        <v>1169.21279940963</v>
      </c>
      <c r="H113" s="78">
        <v>1329.7829867325599</v>
      </c>
      <c r="I113" s="78">
        <v>1266.75635139317</v>
      </c>
      <c r="J113" s="78">
        <v>1221.5642356493399</v>
      </c>
      <c r="K113" s="78">
        <v>1221.03511444228</v>
      </c>
      <c r="L113" s="78">
        <v>1171.11966571786</v>
      </c>
      <c r="M113" s="78">
        <v>1126.06123124749</v>
      </c>
      <c r="N113" s="66">
        <v>1183.9724616426399</v>
      </c>
      <c r="O113" s="78">
        <v>1208.5154024563601</v>
      </c>
      <c r="P113" s="78"/>
      <c r="Q113" s="75">
        <v>32853</v>
      </c>
      <c r="R113" s="204">
        <v>26185</v>
      </c>
      <c r="S113" s="204">
        <v>29424</v>
      </c>
      <c r="T113" s="204">
        <v>31819</v>
      </c>
      <c r="U113" s="204">
        <v>28647</v>
      </c>
      <c r="V113" s="228">
        <v>27771</v>
      </c>
      <c r="W113" s="228">
        <v>28157</v>
      </c>
      <c r="X113" s="228">
        <v>30312</v>
      </c>
      <c r="Y113" s="228">
        <v>31671</v>
      </c>
      <c r="Z113" s="228">
        <v>31695</v>
      </c>
      <c r="AA113" s="78"/>
      <c r="AB113" s="204">
        <v>39.6</v>
      </c>
      <c r="AC113" s="204">
        <v>36</v>
      </c>
      <c r="AD113" s="204">
        <v>37.700000000000003</v>
      </c>
      <c r="AE113" s="204">
        <v>38.299999999999997</v>
      </c>
      <c r="AF113" s="204">
        <v>38.200000000000003</v>
      </c>
      <c r="AG113" s="204">
        <v>37.6</v>
      </c>
      <c r="AH113" s="204">
        <v>37.700000000000003</v>
      </c>
      <c r="AI113" s="204">
        <v>36.799999999999997</v>
      </c>
      <c r="AJ113" s="231">
        <v>35.1</v>
      </c>
      <c r="AK113" s="231">
        <v>36.200000000000003</v>
      </c>
    </row>
    <row r="114" spans="1:37" x14ac:dyDescent="0.2">
      <c r="A114" s="31"/>
      <c r="B114" s="32"/>
      <c r="C114" s="52" t="s">
        <v>12</v>
      </c>
      <c r="D114" s="52" t="s">
        <v>47</v>
      </c>
      <c r="E114" s="53" t="s">
        <v>48</v>
      </c>
      <c r="F114" s="78">
        <v>244.23856893554799</v>
      </c>
      <c r="G114" s="78">
        <v>231.44972636720999</v>
      </c>
      <c r="H114" s="78">
        <v>239.54043319169901</v>
      </c>
      <c r="I114" s="78">
        <v>235.75958803431601</v>
      </c>
      <c r="J114" s="78">
        <v>214.75894200661699</v>
      </c>
      <c r="K114" s="78">
        <v>204.166369861861</v>
      </c>
      <c r="L114" s="78">
        <v>191.86652065349099</v>
      </c>
      <c r="M114" s="78">
        <v>177.13918495907299</v>
      </c>
      <c r="N114" s="66">
        <v>171.43003159974401</v>
      </c>
      <c r="O114" s="78">
        <v>165.84187525704701</v>
      </c>
      <c r="P114" s="78"/>
      <c r="Q114" s="75">
        <v>25711</v>
      </c>
      <c r="R114" s="75">
        <v>26217</v>
      </c>
      <c r="S114" s="75">
        <v>26892</v>
      </c>
      <c r="T114" s="75">
        <v>28227</v>
      </c>
      <c r="U114" s="75">
        <v>29310</v>
      </c>
      <c r="V114" s="228">
        <v>30319</v>
      </c>
      <c r="W114" s="228">
        <v>31652</v>
      </c>
      <c r="X114" s="228">
        <v>32852</v>
      </c>
      <c r="Y114" s="228">
        <v>35284</v>
      </c>
      <c r="Z114" s="228">
        <v>36049</v>
      </c>
      <c r="AA114" s="78"/>
      <c r="AB114" s="204">
        <v>38.9</v>
      </c>
      <c r="AC114" s="204">
        <v>39.1</v>
      </c>
      <c r="AD114" s="204">
        <v>39.9</v>
      </c>
      <c r="AE114" s="204">
        <v>40.299999999999997</v>
      </c>
      <c r="AF114" s="204">
        <v>41.6</v>
      </c>
      <c r="AG114" s="204">
        <v>41.3</v>
      </c>
      <c r="AH114" s="204">
        <v>42.9</v>
      </c>
      <c r="AI114" s="204">
        <v>43.8</v>
      </c>
      <c r="AJ114" s="231">
        <v>44.7</v>
      </c>
      <c r="AK114" s="231">
        <v>44.9</v>
      </c>
    </row>
    <row r="115" spans="1:37" x14ac:dyDescent="0.2">
      <c r="A115" s="31"/>
      <c r="B115" s="32"/>
      <c r="C115" s="52" t="s">
        <v>13</v>
      </c>
      <c r="D115" s="52" t="s">
        <v>49</v>
      </c>
      <c r="E115" s="53" t="s">
        <v>50</v>
      </c>
      <c r="F115" s="78">
        <v>18.997413795721499</v>
      </c>
      <c r="G115" s="78">
        <v>16.931857245778399</v>
      </c>
      <c r="H115" s="78">
        <v>17.699869085600099</v>
      </c>
      <c r="I115" s="78">
        <v>16.853062839992099</v>
      </c>
      <c r="J115" s="78">
        <v>16.5851331513195</v>
      </c>
      <c r="K115" s="78">
        <v>15.788928604962299</v>
      </c>
      <c r="L115" s="78">
        <v>14.888653784377601</v>
      </c>
      <c r="M115" s="78">
        <v>14.7167657116758</v>
      </c>
      <c r="N115" s="66">
        <v>14.520855420912801</v>
      </c>
      <c r="O115" s="78">
        <v>14.1861446578745</v>
      </c>
      <c r="P115" s="78"/>
      <c r="Q115" s="75">
        <v>20191</v>
      </c>
      <c r="R115" s="204">
        <v>20586</v>
      </c>
      <c r="S115" s="204">
        <v>21964</v>
      </c>
      <c r="T115" s="228">
        <v>22302</v>
      </c>
      <c r="U115" s="228">
        <v>23236</v>
      </c>
      <c r="V115" s="228">
        <v>23269</v>
      </c>
      <c r="W115" s="228">
        <v>23969</v>
      </c>
      <c r="X115" s="228">
        <v>24646</v>
      </c>
      <c r="Y115" s="228">
        <v>25822</v>
      </c>
      <c r="Z115" s="228">
        <v>26767</v>
      </c>
      <c r="AA115" s="78"/>
      <c r="AB115" s="204">
        <v>45.7</v>
      </c>
      <c r="AC115" s="204">
        <v>45</v>
      </c>
      <c r="AD115" s="204">
        <v>44.8</v>
      </c>
      <c r="AE115" s="204">
        <v>44.4</v>
      </c>
      <c r="AF115" s="204">
        <v>44</v>
      </c>
      <c r="AG115" s="204">
        <v>44.1</v>
      </c>
      <c r="AH115" s="204">
        <v>44.4</v>
      </c>
      <c r="AI115" s="204">
        <v>45.2</v>
      </c>
      <c r="AJ115" s="231">
        <v>46.3</v>
      </c>
      <c r="AK115" s="231">
        <v>47.2</v>
      </c>
    </row>
    <row r="116" spans="1:37" x14ac:dyDescent="0.2">
      <c r="A116" s="28"/>
      <c r="B116" s="30"/>
      <c r="C116" s="52" t="s">
        <v>14</v>
      </c>
      <c r="D116" s="55" t="s">
        <v>51</v>
      </c>
      <c r="E116" s="58" t="s">
        <v>52</v>
      </c>
      <c r="F116" s="78">
        <v>435.81392647123602</v>
      </c>
      <c r="G116" s="78">
        <v>431.78797609140503</v>
      </c>
      <c r="H116" s="78">
        <v>429.89064315313999</v>
      </c>
      <c r="I116" s="78">
        <v>390.67343647287601</v>
      </c>
      <c r="J116" s="78">
        <v>375.15503881845399</v>
      </c>
      <c r="K116" s="78">
        <v>371.61115350170297</v>
      </c>
      <c r="L116" s="78">
        <v>362.41940101482601</v>
      </c>
      <c r="M116" s="78">
        <v>365.10103576054001</v>
      </c>
      <c r="N116" s="66">
        <v>353.32452863110899</v>
      </c>
      <c r="O116" s="78">
        <v>346.01888178123698</v>
      </c>
      <c r="P116" s="78"/>
      <c r="Q116" s="78" t="s">
        <v>678</v>
      </c>
      <c r="R116" s="78" t="s">
        <v>678</v>
      </c>
      <c r="S116" s="78" t="s">
        <v>678</v>
      </c>
      <c r="T116" s="78" t="s">
        <v>678</v>
      </c>
      <c r="U116" s="78" t="s">
        <v>678</v>
      </c>
      <c r="V116" s="78" t="s">
        <v>678</v>
      </c>
      <c r="W116" s="78" t="s">
        <v>678</v>
      </c>
      <c r="X116" s="78" t="s">
        <v>678</v>
      </c>
      <c r="Y116" s="78" t="s">
        <v>678</v>
      </c>
      <c r="Z116" s="78" t="s">
        <v>678</v>
      </c>
      <c r="AA116" s="78"/>
      <c r="AB116" s="78" t="s">
        <v>678</v>
      </c>
      <c r="AC116" s="78" t="s">
        <v>678</v>
      </c>
      <c r="AD116" s="78" t="s">
        <v>678</v>
      </c>
      <c r="AE116" s="78" t="s">
        <v>678</v>
      </c>
      <c r="AF116" s="78" t="s">
        <v>678</v>
      </c>
      <c r="AG116" s="78" t="s">
        <v>678</v>
      </c>
      <c r="AH116" s="78" t="s">
        <v>678</v>
      </c>
      <c r="AI116" s="78" t="s">
        <v>678</v>
      </c>
      <c r="AJ116" s="132" t="s">
        <v>678</v>
      </c>
      <c r="AK116" s="132" t="s">
        <v>678</v>
      </c>
    </row>
    <row r="117" spans="1:37" x14ac:dyDescent="0.2">
      <c r="A117" s="33"/>
      <c r="B117" s="34"/>
      <c r="C117" s="52" t="s">
        <v>58</v>
      </c>
      <c r="D117" s="60" t="s">
        <v>56</v>
      </c>
      <c r="E117" s="61" t="s">
        <v>57</v>
      </c>
      <c r="F117" s="78" t="s">
        <v>678</v>
      </c>
      <c r="G117" s="78" t="s">
        <v>678</v>
      </c>
      <c r="H117" s="78" t="s">
        <v>678</v>
      </c>
      <c r="I117" s="78" t="s">
        <v>678</v>
      </c>
      <c r="J117" s="78" t="s">
        <v>678</v>
      </c>
      <c r="K117" s="78" t="s">
        <v>678</v>
      </c>
      <c r="L117" s="78" t="s">
        <v>678</v>
      </c>
      <c r="M117" s="78" t="s">
        <v>678</v>
      </c>
      <c r="N117" s="78" t="s">
        <v>678</v>
      </c>
      <c r="O117" s="78" t="s">
        <v>678</v>
      </c>
      <c r="P117" s="78"/>
      <c r="Q117" s="75">
        <v>9847</v>
      </c>
      <c r="R117" s="75">
        <v>9375</v>
      </c>
      <c r="S117" s="204">
        <v>9840</v>
      </c>
      <c r="T117" s="204">
        <v>10246</v>
      </c>
      <c r="U117" s="204">
        <v>9810</v>
      </c>
      <c r="V117" s="228">
        <v>9745</v>
      </c>
      <c r="W117" s="228">
        <v>9864</v>
      </c>
      <c r="X117" s="228">
        <v>10366</v>
      </c>
      <c r="Y117" s="228">
        <v>11221</v>
      </c>
      <c r="Z117" s="228">
        <v>11316</v>
      </c>
      <c r="AA117" s="78"/>
      <c r="AB117" s="78" t="s">
        <v>678</v>
      </c>
      <c r="AC117" s="78" t="s">
        <v>678</v>
      </c>
      <c r="AD117" s="78" t="s">
        <v>678</v>
      </c>
      <c r="AE117" s="78" t="s">
        <v>678</v>
      </c>
      <c r="AF117" s="78" t="s">
        <v>678</v>
      </c>
      <c r="AG117" s="78" t="s">
        <v>678</v>
      </c>
      <c r="AH117" s="78" t="s">
        <v>678</v>
      </c>
      <c r="AI117" s="78" t="s">
        <v>678</v>
      </c>
      <c r="AJ117" s="132" t="s">
        <v>678</v>
      </c>
      <c r="AK117" s="132" t="s">
        <v>678</v>
      </c>
    </row>
    <row r="118" spans="1:37" x14ac:dyDescent="0.2">
      <c r="C118" s="52"/>
      <c r="F118" s="66"/>
      <c r="G118" s="66"/>
      <c r="H118" s="66"/>
      <c r="I118" s="66"/>
      <c r="J118" s="66"/>
      <c r="K118" s="66"/>
      <c r="L118" s="66"/>
      <c r="M118" s="78"/>
      <c r="N118" s="66"/>
      <c r="O118" s="78"/>
      <c r="P118" s="78"/>
      <c r="Q118" s="78" t="s">
        <v>1096</v>
      </c>
      <c r="R118" s="78" t="s">
        <v>1096</v>
      </c>
      <c r="S118" s="78" t="s">
        <v>1096</v>
      </c>
      <c r="T118" s="78" t="s">
        <v>1096</v>
      </c>
      <c r="U118" s="78" t="s">
        <v>1096</v>
      </c>
      <c r="V118" s="78" t="s">
        <v>1096</v>
      </c>
      <c r="W118" s="78" t="s">
        <v>1096</v>
      </c>
      <c r="X118" s="78" t="s">
        <v>1096</v>
      </c>
      <c r="Y118" s="78" t="s">
        <v>1096</v>
      </c>
      <c r="Z118" s="78" t="s">
        <v>1096</v>
      </c>
      <c r="AA118" s="78"/>
      <c r="AB118" s="78" t="s">
        <v>1096</v>
      </c>
      <c r="AC118" s="78" t="s">
        <v>1096</v>
      </c>
      <c r="AD118" s="78" t="s">
        <v>1096</v>
      </c>
      <c r="AE118" s="78" t="s">
        <v>1096</v>
      </c>
      <c r="AF118" s="78" t="s">
        <v>1096</v>
      </c>
      <c r="AG118" s="78" t="s">
        <v>1096</v>
      </c>
      <c r="AH118" s="78" t="s">
        <v>1096</v>
      </c>
      <c r="AI118" s="78" t="s">
        <v>1096</v>
      </c>
      <c r="AJ118" s="132" t="s">
        <v>1096</v>
      </c>
      <c r="AK118" s="132" t="s">
        <v>1096</v>
      </c>
    </row>
    <row r="119" spans="1:37" x14ac:dyDescent="0.2">
      <c r="A119" s="35" t="s">
        <v>30</v>
      </c>
      <c r="B119" s="36" t="s">
        <v>71</v>
      </c>
      <c r="C119" s="56" t="s">
        <v>81</v>
      </c>
      <c r="D119" s="62"/>
      <c r="E119" s="62"/>
      <c r="F119" s="79">
        <v>1755.4496345762157</v>
      </c>
      <c r="G119" s="79">
        <v>1667.1483535105629</v>
      </c>
      <c r="H119" s="79">
        <v>1786.1405192388552</v>
      </c>
      <c r="I119" s="79">
        <v>1627.7969857428923</v>
      </c>
      <c r="J119" s="79">
        <v>1523.6319681417554</v>
      </c>
      <c r="K119" s="79">
        <v>1456.4248413698524</v>
      </c>
      <c r="L119" s="79">
        <v>1384.55700571328</v>
      </c>
      <c r="M119" s="79">
        <v>1355.832396892331</v>
      </c>
      <c r="N119" s="67">
        <v>1339.2579987855117</v>
      </c>
      <c r="O119" s="79">
        <v>1338.1531947020426</v>
      </c>
      <c r="P119" s="79"/>
      <c r="Q119" s="79">
        <v>83523</v>
      </c>
      <c r="R119" s="79">
        <v>81344</v>
      </c>
      <c r="S119" s="79">
        <v>86698</v>
      </c>
      <c r="T119" s="79">
        <v>83703</v>
      </c>
      <c r="U119" s="79">
        <v>85747</v>
      </c>
      <c r="V119" s="79">
        <v>86817</v>
      </c>
      <c r="W119" s="79">
        <v>90756</v>
      </c>
      <c r="X119" s="79">
        <v>94185</v>
      </c>
      <c r="Y119" s="79">
        <v>98578</v>
      </c>
      <c r="Z119" s="79">
        <v>102064</v>
      </c>
      <c r="AA119" s="79"/>
      <c r="AB119" s="79">
        <v>126.3</v>
      </c>
      <c r="AC119" s="79">
        <v>121.3</v>
      </c>
      <c r="AD119" s="79">
        <v>122.4</v>
      </c>
      <c r="AE119" s="79">
        <v>124</v>
      </c>
      <c r="AF119" s="79">
        <v>122.1</v>
      </c>
      <c r="AG119" s="79">
        <v>122.2</v>
      </c>
      <c r="AH119" s="79">
        <v>121.8</v>
      </c>
      <c r="AI119" s="79">
        <v>122.6</v>
      </c>
      <c r="AJ119" s="232">
        <v>123.5</v>
      </c>
      <c r="AK119" s="232">
        <v>126.5</v>
      </c>
    </row>
    <row r="120" spans="1:37" x14ac:dyDescent="0.2">
      <c r="A120" s="31"/>
      <c r="B120" s="32"/>
      <c r="C120" s="52" t="s">
        <v>11</v>
      </c>
      <c r="D120" s="52" t="s">
        <v>45</v>
      </c>
      <c r="E120" s="53" t="s">
        <v>46</v>
      </c>
      <c r="F120" s="78">
        <v>1087.34387470294</v>
      </c>
      <c r="G120" s="78">
        <v>1034.91426955577</v>
      </c>
      <c r="H120" s="78">
        <v>1150.83161640354</v>
      </c>
      <c r="I120" s="78">
        <v>1020.40783452337</v>
      </c>
      <c r="J120" s="78">
        <v>948.73468875184199</v>
      </c>
      <c r="K120" s="78">
        <v>903.035921119661</v>
      </c>
      <c r="L120" s="78">
        <v>847.80095681607099</v>
      </c>
      <c r="M120" s="78">
        <v>816.550061712927</v>
      </c>
      <c r="N120" s="66">
        <v>820.15713055996002</v>
      </c>
      <c r="O120" s="78">
        <v>833.76067886179396</v>
      </c>
      <c r="P120" s="78"/>
      <c r="Q120" s="75">
        <v>29087</v>
      </c>
      <c r="R120" s="204">
        <v>27485</v>
      </c>
      <c r="S120" s="204">
        <v>32405</v>
      </c>
      <c r="T120" s="228">
        <v>28440</v>
      </c>
      <c r="U120" s="228">
        <v>28352</v>
      </c>
      <c r="V120" s="228">
        <v>28543</v>
      </c>
      <c r="W120" s="228">
        <v>30540</v>
      </c>
      <c r="X120" s="228">
        <v>30930</v>
      </c>
      <c r="Y120" s="228">
        <v>32043</v>
      </c>
      <c r="Z120" s="228">
        <v>32468</v>
      </c>
      <c r="AA120" s="78"/>
      <c r="AB120" s="204">
        <v>40.799999999999997</v>
      </c>
      <c r="AC120" s="204">
        <v>38.299999999999997</v>
      </c>
      <c r="AD120" s="204">
        <v>39</v>
      </c>
      <c r="AE120" s="204">
        <v>40.1</v>
      </c>
      <c r="AF120" s="204">
        <v>38.700000000000003</v>
      </c>
      <c r="AG120" s="204">
        <v>37.700000000000003</v>
      </c>
      <c r="AH120" s="204">
        <v>37</v>
      </c>
      <c r="AI120" s="204">
        <v>36.4</v>
      </c>
      <c r="AJ120" s="231">
        <v>35.700000000000003</v>
      </c>
      <c r="AK120" s="231">
        <v>36.200000000000003</v>
      </c>
    </row>
    <row r="121" spans="1:37" x14ac:dyDescent="0.2">
      <c r="A121" s="31"/>
      <c r="B121" s="32"/>
      <c r="C121" s="52" t="s">
        <v>12</v>
      </c>
      <c r="D121" s="52" t="s">
        <v>47</v>
      </c>
      <c r="E121" s="53" t="s">
        <v>48</v>
      </c>
      <c r="F121" s="78">
        <v>250.59457463401699</v>
      </c>
      <c r="G121" s="78">
        <v>218.51814957638101</v>
      </c>
      <c r="H121" s="78">
        <v>231.25631508629499</v>
      </c>
      <c r="I121" s="78">
        <v>231.192400891978</v>
      </c>
      <c r="J121" s="78">
        <v>214.999500350651</v>
      </c>
      <c r="K121" s="78">
        <v>196.18086226340901</v>
      </c>
      <c r="L121" s="78">
        <v>186.56399710702999</v>
      </c>
      <c r="M121" s="78">
        <v>185.343490227454</v>
      </c>
      <c r="N121" s="66">
        <v>176.58226416804499</v>
      </c>
      <c r="O121" s="78">
        <v>170.25104907226199</v>
      </c>
      <c r="P121" s="78"/>
      <c r="Q121" s="75">
        <v>26339</v>
      </c>
      <c r="R121" s="204">
        <v>25594</v>
      </c>
      <c r="S121" s="204">
        <v>25038</v>
      </c>
      <c r="T121" s="228">
        <v>26340</v>
      </c>
      <c r="U121" s="228">
        <v>27403</v>
      </c>
      <c r="V121" s="228">
        <v>27889</v>
      </c>
      <c r="W121" s="228">
        <v>28886</v>
      </c>
      <c r="X121" s="228">
        <v>30532</v>
      </c>
      <c r="Y121" s="228">
        <v>32171</v>
      </c>
      <c r="Z121" s="228">
        <v>33636</v>
      </c>
      <c r="AA121" s="78"/>
      <c r="AB121" s="204">
        <v>41.9</v>
      </c>
      <c r="AC121" s="204">
        <v>41</v>
      </c>
      <c r="AD121" s="204">
        <v>41.4</v>
      </c>
      <c r="AE121" s="204">
        <v>42.2</v>
      </c>
      <c r="AF121" s="204">
        <v>42.8</v>
      </c>
      <c r="AG121" s="204">
        <v>43</v>
      </c>
      <c r="AH121" s="204">
        <v>43.1</v>
      </c>
      <c r="AI121" s="204">
        <v>43.4</v>
      </c>
      <c r="AJ121" s="231">
        <v>43.5</v>
      </c>
      <c r="AK121" s="231">
        <v>44.6</v>
      </c>
    </row>
    <row r="122" spans="1:37" x14ac:dyDescent="0.2">
      <c r="A122" s="31"/>
      <c r="B122" s="32"/>
      <c r="C122" s="52" t="s">
        <v>13</v>
      </c>
      <c r="D122" s="52" t="s">
        <v>49</v>
      </c>
      <c r="E122" s="53" t="s">
        <v>50</v>
      </c>
      <c r="F122" s="78">
        <v>24.186441127085899</v>
      </c>
      <c r="G122" s="78">
        <v>24.3569950626547</v>
      </c>
      <c r="H122" s="78">
        <v>22.2433034742402</v>
      </c>
      <c r="I122" s="78">
        <v>20.007657823722301</v>
      </c>
      <c r="J122" s="78">
        <v>19.0713993853632</v>
      </c>
      <c r="K122" s="78">
        <v>18.8514829428124</v>
      </c>
      <c r="L122" s="78">
        <v>17.963608009214202</v>
      </c>
      <c r="M122" s="78">
        <v>18.0316309853959</v>
      </c>
      <c r="N122" s="66">
        <v>16.759576696641801</v>
      </c>
      <c r="O122" s="78">
        <v>16.440613053514699</v>
      </c>
      <c r="P122" s="78"/>
      <c r="Q122" s="75">
        <v>18778</v>
      </c>
      <c r="R122" s="204">
        <v>18769</v>
      </c>
      <c r="S122" s="204">
        <v>19219</v>
      </c>
      <c r="T122" s="228">
        <v>19575</v>
      </c>
      <c r="U122" s="228">
        <v>20554</v>
      </c>
      <c r="V122" s="228">
        <v>20917</v>
      </c>
      <c r="W122" s="228">
        <v>21531</v>
      </c>
      <c r="X122" s="228">
        <v>22635</v>
      </c>
      <c r="Y122" s="228">
        <v>23601</v>
      </c>
      <c r="Z122" s="228">
        <v>24919</v>
      </c>
      <c r="AA122" s="78"/>
      <c r="AB122" s="204">
        <v>43.6</v>
      </c>
      <c r="AC122" s="204">
        <v>42</v>
      </c>
      <c r="AD122" s="204">
        <v>42</v>
      </c>
      <c r="AE122" s="204">
        <v>41.7</v>
      </c>
      <c r="AF122" s="204">
        <v>40.6</v>
      </c>
      <c r="AG122" s="204">
        <v>41.5</v>
      </c>
      <c r="AH122" s="204">
        <v>41.7</v>
      </c>
      <c r="AI122" s="204">
        <v>42.8</v>
      </c>
      <c r="AJ122" s="231">
        <v>44.3</v>
      </c>
      <c r="AK122" s="231">
        <v>45.7</v>
      </c>
    </row>
    <row r="123" spans="1:37" x14ac:dyDescent="0.2">
      <c r="A123" s="28"/>
      <c r="B123" s="30"/>
      <c r="C123" s="52" t="s">
        <v>14</v>
      </c>
      <c r="D123" s="55" t="s">
        <v>51</v>
      </c>
      <c r="E123" s="58" t="s">
        <v>52</v>
      </c>
      <c r="F123" s="78">
        <v>393.32474411217299</v>
      </c>
      <c r="G123" s="78">
        <v>389.35893931575703</v>
      </c>
      <c r="H123" s="78">
        <v>381.80928427478</v>
      </c>
      <c r="I123" s="78">
        <v>356.189092503822</v>
      </c>
      <c r="J123" s="78">
        <v>340.82637965389898</v>
      </c>
      <c r="K123" s="78">
        <v>338.35657504397</v>
      </c>
      <c r="L123" s="78">
        <v>332.22844378096499</v>
      </c>
      <c r="M123" s="78">
        <v>335.90721396655402</v>
      </c>
      <c r="N123" s="66">
        <v>325.75902736086499</v>
      </c>
      <c r="O123" s="78">
        <v>317.70085371447198</v>
      </c>
      <c r="P123" s="78"/>
      <c r="Q123" s="78" t="s">
        <v>678</v>
      </c>
      <c r="R123" s="78" t="s">
        <v>678</v>
      </c>
      <c r="S123" s="78" t="s">
        <v>678</v>
      </c>
      <c r="T123" s="78" t="s">
        <v>678</v>
      </c>
      <c r="U123" s="78" t="s">
        <v>678</v>
      </c>
      <c r="V123" s="78" t="s">
        <v>678</v>
      </c>
      <c r="W123" s="78" t="s">
        <v>678</v>
      </c>
      <c r="X123" s="78" t="s">
        <v>678</v>
      </c>
      <c r="Y123" s="78" t="s">
        <v>678</v>
      </c>
      <c r="Z123" s="78" t="s">
        <v>678</v>
      </c>
      <c r="AA123" s="78"/>
      <c r="AB123" s="78" t="s">
        <v>678</v>
      </c>
      <c r="AC123" s="78" t="s">
        <v>678</v>
      </c>
      <c r="AD123" s="78" t="s">
        <v>678</v>
      </c>
      <c r="AE123" s="78" t="s">
        <v>678</v>
      </c>
      <c r="AF123" s="78" t="s">
        <v>678</v>
      </c>
      <c r="AG123" s="78" t="s">
        <v>678</v>
      </c>
      <c r="AH123" s="78" t="s">
        <v>678</v>
      </c>
      <c r="AI123" s="78" t="s">
        <v>678</v>
      </c>
      <c r="AJ123" s="132" t="s">
        <v>678</v>
      </c>
      <c r="AK123" s="132" t="s">
        <v>678</v>
      </c>
    </row>
    <row r="124" spans="1:37" x14ac:dyDescent="0.2">
      <c r="A124" s="33"/>
      <c r="B124" s="34"/>
      <c r="C124" s="52" t="s">
        <v>58</v>
      </c>
      <c r="D124" s="60" t="s">
        <v>56</v>
      </c>
      <c r="E124" s="61" t="s">
        <v>57</v>
      </c>
      <c r="F124" s="78" t="s">
        <v>678</v>
      </c>
      <c r="G124" s="78" t="s">
        <v>678</v>
      </c>
      <c r="H124" s="78" t="s">
        <v>678</v>
      </c>
      <c r="I124" s="78" t="s">
        <v>678</v>
      </c>
      <c r="J124" s="78" t="s">
        <v>678</v>
      </c>
      <c r="K124" s="78" t="s">
        <v>678</v>
      </c>
      <c r="L124" s="78" t="s">
        <v>678</v>
      </c>
      <c r="M124" s="78" t="s">
        <v>678</v>
      </c>
      <c r="N124" s="78" t="s">
        <v>678</v>
      </c>
      <c r="O124" s="78" t="s">
        <v>678</v>
      </c>
      <c r="P124" s="78"/>
      <c r="Q124" s="75">
        <v>9319</v>
      </c>
      <c r="R124" s="204">
        <v>9496</v>
      </c>
      <c r="S124" s="204">
        <v>10036</v>
      </c>
      <c r="T124" s="228">
        <v>9348</v>
      </c>
      <c r="U124" s="228">
        <v>9438</v>
      </c>
      <c r="V124" s="228">
        <v>9468</v>
      </c>
      <c r="W124" s="228">
        <v>9799</v>
      </c>
      <c r="X124" s="228">
        <v>10088</v>
      </c>
      <c r="Y124" s="228">
        <v>10763</v>
      </c>
      <c r="Z124" s="228">
        <v>11041</v>
      </c>
      <c r="AA124" s="78"/>
      <c r="AB124" s="78" t="s">
        <v>678</v>
      </c>
      <c r="AC124" s="78" t="s">
        <v>678</v>
      </c>
      <c r="AD124" s="78" t="s">
        <v>678</v>
      </c>
      <c r="AE124" s="78" t="s">
        <v>678</v>
      </c>
      <c r="AF124" s="78" t="s">
        <v>678</v>
      </c>
      <c r="AG124" s="78" t="s">
        <v>678</v>
      </c>
      <c r="AH124" s="78" t="s">
        <v>678</v>
      </c>
      <c r="AI124" s="78" t="s">
        <v>678</v>
      </c>
      <c r="AJ124" s="132" t="s">
        <v>678</v>
      </c>
      <c r="AK124" s="132" t="s">
        <v>678</v>
      </c>
    </row>
    <row r="125" spans="1:37" x14ac:dyDescent="0.2">
      <c r="C125" s="52"/>
      <c r="F125" s="66"/>
      <c r="G125" s="66"/>
      <c r="H125" s="66"/>
      <c r="I125" s="66"/>
      <c r="J125" s="66"/>
      <c r="K125" s="66"/>
      <c r="L125" s="66"/>
      <c r="M125" s="78"/>
      <c r="N125" s="66"/>
      <c r="O125" s="78"/>
      <c r="P125" s="78"/>
      <c r="Q125" s="78" t="s">
        <v>1096</v>
      </c>
      <c r="R125" s="78" t="s">
        <v>1096</v>
      </c>
      <c r="S125" s="78" t="s">
        <v>1096</v>
      </c>
      <c r="T125" s="78" t="s">
        <v>1096</v>
      </c>
      <c r="U125" s="78" t="s">
        <v>1096</v>
      </c>
      <c r="V125" s="78" t="s">
        <v>1096</v>
      </c>
      <c r="W125" s="78" t="s">
        <v>1096</v>
      </c>
      <c r="X125" s="78" t="s">
        <v>1096</v>
      </c>
      <c r="Y125" s="78" t="s">
        <v>1096</v>
      </c>
      <c r="Z125" s="78" t="s">
        <v>1096</v>
      </c>
      <c r="AA125" s="78"/>
      <c r="AB125" s="78" t="s">
        <v>1096</v>
      </c>
      <c r="AC125" s="78" t="s">
        <v>1096</v>
      </c>
      <c r="AD125" s="78" t="s">
        <v>1096</v>
      </c>
      <c r="AE125" s="78" t="s">
        <v>1096</v>
      </c>
      <c r="AF125" s="78" t="s">
        <v>1096</v>
      </c>
      <c r="AG125" s="78" t="s">
        <v>1096</v>
      </c>
      <c r="AH125" s="78" t="s">
        <v>1096</v>
      </c>
      <c r="AI125" s="78" t="s">
        <v>1096</v>
      </c>
      <c r="AJ125" s="132" t="s">
        <v>1096</v>
      </c>
      <c r="AK125" s="132" t="s">
        <v>1096</v>
      </c>
    </row>
    <row r="126" spans="1:37" x14ac:dyDescent="0.2">
      <c r="A126" s="35" t="s">
        <v>31</v>
      </c>
      <c r="B126" s="36" t="s">
        <v>72</v>
      </c>
      <c r="C126" s="56" t="s">
        <v>81</v>
      </c>
      <c r="D126" s="62"/>
      <c r="E126" s="62"/>
      <c r="F126" s="79">
        <v>1999.6403894856076</v>
      </c>
      <c r="G126" s="79">
        <v>1836.6987242149025</v>
      </c>
      <c r="H126" s="79">
        <v>2050.0075029359241</v>
      </c>
      <c r="I126" s="79">
        <v>2029.0340660226439</v>
      </c>
      <c r="J126" s="79">
        <v>1832.1344398024737</v>
      </c>
      <c r="K126" s="79">
        <v>1653.1199334205423</v>
      </c>
      <c r="L126" s="79">
        <v>1587.4852775490242</v>
      </c>
      <c r="M126" s="79">
        <v>1524.877070488853</v>
      </c>
      <c r="N126" s="67">
        <v>1493.3528035499908</v>
      </c>
      <c r="O126" s="79">
        <v>1521.4223398866436</v>
      </c>
      <c r="P126" s="79"/>
      <c r="Q126" s="79">
        <v>79519</v>
      </c>
      <c r="R126" s="79">
        <v>79150</v>
      </c>
      <c r="S126" s="79">
        <v>83874</v>
      </c>
      <c r="T126" s="79">
        <v>85337</v>
      </c>
      <c r="U126" s="79">
        <v>85156</v>
      </c>
      <c r="V126" s="79">
        <v>85056</v>
      </c>
      <c r="W126" s="79">
        <v>87007</v>
      </c>
      <c r="X126" s="79">
        <v>90896</v>
      </c>
      <c r="Y126" s="79">
        <v>92278</v>
      </c>
      <c r="Z126" s="79">
        <v>95423</v>
      </c>
      <c r="AA126" s="79"/>
      <c r="AB126" s="79">
        <v>116.6</v>
      </c>
      <c r="AC126" s="79">
        <v>112</v>
      </c>
      <c r="AD126" s="79">
        <v>109.8</v>
      </c>
      <c r="AE126" s="79">
        <v>110.8</v>
      </c>
      <c r="AF126" s="79">
        <v>111.6</v>
      </c>
      <c r="AG126" s="79">
        <v>112.5</v>
      </c>
      <c r="AH126" s="79">
        <v>112.5</v>
      </c>
      <c r="AI126" s="79">
        <v>113</v>
      </c>
      <c r="AJ126" s="232">
        <v>114.3</v>
      </c>
      <c r="AK126" s="232">
        <v>115.4</v>
      </c>
    </row>
    <row r="127" spans="1:37" x14ac:dyDescent="0.2">
      <c r="A127" s="31"/>
      <c r="B127" s="32"/>
      <c r="C127" s="52" t="s">
        <v>11</v>
      </c>
      <c r="D127" s="52" t="s">
        <v>45</v>
      </c>
      <c r="E127" s="53" t="s">
        <v>46</v>
      </c>
      <c r="F127" s="78">
        <v>1339.4022816389199</v>
      </c>
      <c r="G127" s="78">
        <v>1187.4194685249399</v>
      </c>
      <c r="H127" s="78">
        <v>1382.0120786550499</v>
      </c>
      <c r="I127" s="78">
        <v>1389.04060240238</v>
      </c>
      <c r="J127" s="78">
        <v>1225.2664322186799</v>
      </c>
      <c r="K127" s="78">
        <v>1104.1937824729901</v>
      </c>
      <c r="L127" s="78">
        <v>1062.01847583166</v>
      </c>
      <c r="M127" s="78">
        <v>1005.53547549595</v>
      </c>
      <c r="N127" s="66">
        <v>994.29351576093802</v>
      </c>
      <c r="O127" s="78">
        <v>1048.92463357303</v>
      </c>
      <c r="P127" s="78"/>
      <c r="Q127" s="75">
        <v>25212</v>
      </c>
      <c r="R127" s="75">
        <v>24238</v>
      </c>
      <c r="S127" s="204">
        <v>28045</v>
      </c>
      <c r="T127" s="228">
        <v>27361</v>
      </c>
      <c r="U127" s="228">
        <v>24391</v>
      </c>
      <c r="V127" s="75">
        <v>24751</v>
      </c>
      <c r="W127" s="75">
        <v>25342</v>
      </c>
      <c r="X127" s="75">
        <v>26463</v>
      </c>
      <c r="Y127" s="75">
        <v>25883</v>
      </c>
      <c r="Z127" s="75">
        <v>26311</v>
      </c>
      <c r="AA127" s="78"/>
      <c r="AB127" s="204">
        <v>31.4</v>
      </c>
      <c r="AC127" s="204">
        <v>29</v>
      </c>
      <c r="AD127" s="204">
        <v>28.1</v>
      </c>
      <c r="AE127" s="204">
        <v>29</v>
      </c>
      <c r="AF127" s="204">
        <v>28.8</v>
      </c>
      <c r="AG127" s="204">
        <v>29</v>
      </c>
      <c r="AH127" s="204">
        <v>29.1</v>
      </c>
      <c r="AI127" s="204">
        <v>28.7</v>
      </c>
      <c r="AJ127" s="231">
        <v>28.7</v>
      </c>
      <c r="AK127" s="231">
        <v>28.6</v>
      </c>
    </row>
    <row r="128" spans="1:37" x14ac:dyDescent="0.2">
      <c r="A128" s="31"/>
      <c r="B128" s="32"/>
      <c r="C128" s="52" t="s">
        <v>12</v>
      </c>
      <c r="D128" s="52" t="s">
        <v>47</v>
      </c>
      <c r="E128" s="53" t="s">
        <v>48</v>
      </c>
      <c r="F128" s="78">
        <v>270.52095345446702</v>
      </c>
      <c r="G128" s="78">
        <v>260.92239473397802</v>
      </c>
      <c r="H128" s="78">
        <v>285.30827328434202</v>
      </c>
      <c r="I128" s="78">
        <v>288.04751058275502</v>
      </c>
      <c r="J128" s="78">
        <v>269.932997803418</v>
      </c>
      <c r="K128" s="78">
        <v>217.33125099685299</v>
      </c>
      <c r="L128" s="78">
        <v>202.533586828311</v>
      </c>
      <c r="M128" s="78">
        <v>194.766247656063</v>
      </c>
      <c r="N128" s="66">
        <v>186.93043287093599</v>
      </c>
      <c r="O128" s="78">
        <v>169.085504993878</v>
      </c>
      <c r="P128" s="78"/>
      <c r="Q128" s="75">
        <v>27449</v>
      </c>
      <c r="R128" s="204">
        <v>27605</v>
      </c>
      <c r="S128" s="204">
        <v>28232</v>
      </c>
      <c r="T128" s="228">
        <v>30080</v>
      </c>
      <c r="U128" s="228">
        <v>32363</v>
      </c>
      <c r="V128" s="75">
        <v>31761</v>
      </c>
      <c r="W128" s="75">
        <v>32591</v>
      </c>
      <c r="X128" s="75">
        <v>34286</v>
      </c>
      <c r="Y128" s="75">
        <v>35003</v>
      </c>
      <c r="Z128" s="75">
        <v>36465</v>
      </c>
      <c r="AA128" s="78"/>
      <c r="AB128" s="204">
        <v>41.6</v>
      </c>
      <c r="AC128" s="204">
        <v>41.2</v>
      </c>
      <c r="AD128" s="204">
        <v>40.799999999999997</v>
      </c>
      <c r="AE128" s="204">
        <v>41.5</v>
      </c>
      <c r="AF128" s="204">
        <v>42.7</v>
      </c>
      <c r="AG128" s="204">
        <v>43.1</v>
      </c>
      <c r="AH128" s="204">
        <v>42.8</v>
      </c>
      <c r="AI128" s="204">
        <v>43.4</v>
      </c>
      <c r="AJ128" s="231">
        <v>43.7</v>
      </c>
      <c r="AK128" s="231">
        <v>43.9</v>
      </c>
    </row>
    <row r="129" spans="1:37" x14ac:dyDescent="0.2">
      <c r="A129" s="31"/>
      <c r="B129" s="32"/>
      <c r="C129" s="52" t="s">
        <v>13</v>
      </c>
      <c r="D129" s="52" t="s">
        <v>49</v>
      </c>
      <c r="E129" s="53" t="s">
        <v>50</v>
      </c>
      <c r="F129" s="78">
        <v>20.701588527535598</v>
      </c>
      <c r="G129" s="78">
        <v>23.722928578070398</v>
      </c>
      <c r="H129" s="78">
        <v>23.369545597400901</v>
      </c>
      <c r="I129" s="78">
        <v>23.108868118524999</v>
      </c>
      <c r="J129" s="78">
        <v>22.835020470815898</v>
      </c>
      <c r="K129" s="78">
        <v>21.671470546176302</v>
      </c>
      <c r="L129" s="78">
        <v>21.121385296446402</v>
      </c>
      <c r="M129" s="78">
        <v>21.159950399871899</v>
      </c>
      <c r="N129" s="66">
        <v>21.031291078711799</v>
      </c>
      <c r="O129" s="78">
        <v>20.598851551023699</v>
      </c>
      <c r="P129" s="78"/>
      <c r="Q129" s="75">
        <v>18004</v>
      </c>
      <c r="R129" s="75">
        <v>18032</v>
      </c>
      <c r="S129" s="75">
        <v>17764</v>
      </c>
      <c r="T129" s="75">
        <v>18094</v>
      </c>
      <c r="U129" s="75">
        <v>18794</v>
      </c>
      <c r="V129" s="75">
        <v>19064</v>
      </c>
      <c r="W129" s="75">
        <v>19520</v>
      </c>
      <c r="X129" s="75">
        <v>20177</v>
      </c>
      <c r="Y129" s="75">
        <v>21187</v>
      </c>
      <c r="Z129" s="75">
        <v>22162</v>
      </c>
      <c r="AA129" s="78"/>
      <c r="AB129" s="204">
        <v>43.6</v>
      </c>
      <c r="AC129" s="204">
        <v>41.8</v>
      </c>
      <c r="AD129" s="204">
        <v>40.9</v>
      </c>
      <c r="AE129" s="204">
        <v>40.299999999999997</v>
      </c>
      <c r="AF129" s="204">
        <v>40.1</v>
      </c>
      <c r="AG129" s="204">
        <v>40.4</v>
      </c>
      <c r="AH129" s="204">
        <v>40.6</v>
      </c>
      <c r="AI129" s="204">
        <v>40.9</v>
      </c>
      <c r="AJ129" s="231">
        <v>41.9</v>
      </c>
      <c r="AK129" s="231">
        <v>42.9</v>
      </c>
    </row>
    <row r="130" spans="1:37" x14ac:dyDescent="0.2">
      <c r="A130" s="28"/>
      <c r="B130" s="30"/>
      <c r="C130" s="52" t="s">
        <v>14</v>
      </c>
      <c r="D130" s="55" t="s">
        <v>51</v>
      </c>
      <c r="E130" s="58" t="s">
        <v>52</v>
      </c>
      <c r="F130" s="78">
        <v>369.01556586468502</v>
      </c>
      <c r="G130" s="78">
        <v>364.63393237791399</v>
      </c>
      <c r="H130" s="78">
        <v>359.31760539913103</v>
      </c>
      <c r="I130" s="78">
        <v>328.83708491898398</v>
      </c>
      <c r="J130" s="78">
        <v>314.09998930955999</v>
      </c>
      <c r="K130" s="78">
        <v>309.92342940452301</v>
      </c>
      <c r="L130" s="78">
        <v>301.81182959260701</v>
      </c>
      <c r="M130" s="78">
        <v>303.41539693696802</v>
      </c>
      <c r="N130" s="66">
        <v>291.09756383940498</v>
      </c>
      <c r="O130" s="78">
        <v>282.81334976871199</v>
      </c>
      <c r="P130" s="78"/>
      <c r="Q130" s="78" t="s">
        <v>678</v>
      </c>
      <c r="R130" s="78" t="s">
        <v>678</v>
      </c>
      <c r="S130" s="78" t="s">
        <v>678</v>
      </c>
      <c r="T130" s="78" t="s">
        <v>678</v>
      </c>
      <c r="U130" s="78" t="s">
        <v>678</v>
      </c>
      <c r="V130" s="78" t="s">
        <v>678</v>
      </c>
      <c r="W130" s="78" t="s">
        <v>678</v>
      </c>
      <c r="X130" s="78" t="s">
        <v>678</v>
      </c>
      <c r="Y130" s="78" t="s">
        <v>678</v>
      </c>
      <c r="Z130" s="78" t="s">
        <v>678</v>
      </c>
      <c r="AA130" s="78"/>
      <c r="AB130" s="78" t="s">
        <v>678</v>
      </c>
      <c r="AC130" s="78" t="s">
        <v>678</v>
      </c>
      <c r="AD130" s="78" t="s">
        <v>678</v>
      </c>
      <c r="AE130" s="78" t="s">
        <v>678</v>
      </c>
      <c r="AF130" s="78" t="s">
        <v>678</v>
      </c>
      <c r="AG130" s="78" t="s">
        <v>678</v>
      </c>
      <c r="AH130" s="78" t="s">
        <v>678</v>
      </c>
      <c r="AI130" s="78" t="s">
        <v>678</v>
      </c>
      <c r="AJ130" s="132" t="s">
        <v>678</v>
      </c>
      <c r="AK130" s="132" t="s">
        <v>678</v>
      </c>
    </row>
    <row r="131" spans="1:37" x14ac:dyDescent="0.2">
      <c r="A131" s="33"/>
      <c r="B131" s="34"/>
      <c r="C131" s="52" t="s">
        <v>58</v>
      </c>
      <c r="D131" s="60" t="s">
        <v>56</v>
      </c>
      <c r="E131" s="61" t="s">
        <v>57</v>
      </c>
      <c r="F131" s="78" t="s">
        <v>678</v>
      </c>
      <c r="G131" s="78" t="s">
        <v>678</v>
      </c>
      <c r="H131" s="78" t="s">
        <v>678</v>
      </c>
      <c r="I131" s="78" t="s">
        <v>678</v>
      </c>
      <c r="J131" s="78" t="s">
        <v>678</v>
      </c>
      <c r="K131" s="78" t="s">
        <v>678</v>
      </c>
      <c r="L131" s="78" t="s">
        <v>678</v>
      </c>
      <c r="M131" s="78" t="s">
        <v>678</v>
      </c>
      <c r="N131" s="78" t="s">
        <v>678</v>
      </c>
      <c r="O131" s="78" t="s">
        <v>678</v>
      </c>
      <c r="P131" s="78"/>
      <c r="Q131" s="75">
        <v>8854</v>
      </c>
      <c r="R131" s="204">
        <v>9275</v>
      </c>
      <c r="S131" s="204">
        <v>9833</v>
      </c>
      <c r="T131" s="228">
        <v>9802</v>
      </c>
      <c r="U131" s="228">
        <v>9608</v>
      </c>
      <c r="V131" s="75">
        <v>9480</v>
      </c>
      <c r="W131" s="75">
        <v>9554</v>
      </c>
      <c r="X131" s="75">
        <v>9970</v>
      </c>
      <c r="Y131" s="75">
        <v>10205</v>
      </c>
      <c r="Z131" s="75">
        <v>10485</v>
      </c>
      <c r="AA131" s="78"/>
      <c r="AB131" s="78" t="s">
        <v>678</v>
      </c>
      <c r="AC131" s="78" t="s">
        <v>678</v>
      </c>
      <c r="AD131" s="78" t="s">
        <v>678</v>
      </c>
      <c r="AE131" s="78" t="s">
        <v>678</v>
      </c>
      <c r="AF131" s="78" t="s">
        <v>678</v>
      </c>
      <c r="AG131" s="78" t="s">
        <v>678</v>
      </c>
      <c r="AH131" s="78" t="s">
        <v>678</v>
      </c>
      <c r="AI131" s="78" t="s">
        <v>678</v>
      </c>
      <c r="AJ131" s="132" t="s">
        <v>678</v>
      </c>
      <c r="AK131" s="132" t="s">
        <v>678</v>
      </c>
    </row>
    <row r="132" spans="1:37" x14ac:dyDescent="0.2">
      <c r="C132" s="52"/>
      <c r="F132" s="66"/>
      <c r="G132" s="66"/>
      <c r="H132" s="66"/>
      <c r="I132" s="66"/>
      <c r="J132" s="66"/>
      <c r="K132" s="66"/>
      <c r="L132" s="66"/>
      <c r="M132" s="78"/>
      <c r="N132" s="66"/>
      <c r="O132" s="78"/>
      <c r="P132" s="78"/>
      <c r="Q132" s="78" t="s">
        <v>1096</v>
      </c>
      <c r="R132" s="78" t="s">
        <v>1096</v>
      </c>
      <c r="S132" s="78" t="s">
        <v>1096</v>
      </c>
      <c r="T132" s="78" t="s">
        <v>1096</v>
      </c>
      <c r="U132" s="78" t="s">
        <v>1096</v>
      </c>
      <c r="V132" s="78" t="s">
        <v>1096</v>
      </c>
      <c r="W132" s="78" t="s">
        <v>1096</v>
      </c>
      <c r="X132" s="78" t="s">
        <v>1096</v>
      </c>
      <c r="Y132" s="78" t="s">
        <v>1096</v>
      </c>
      <c r="Z132" s="78" t="s">
        <v>1096</v>
      </c>
      <c r="AA132" s="78"/>
      <c r="AB132" s="78" t="s">
        <v>1096</v>
      </c>
      <c r="AC132" s="78" t="s">
        <v>1096</v>
      </c>
      <c r="AD132" s="78" t="s">
        <v>1096</v>
      </c>
      <c r="AE132" s="78" t="s">
        <v>1096</v>
      </c>
      <c r="AF132" s="78" t="s">
        <v>1096</v>
      </c>
      <c r="AG132" s="78" t="s">
        <v>1096</v>
      </c>
      <c r="AH132" s="78" t="s">
        <v>1096</v>
      </c>
      <c r="AI132" s="78" t="s">
        <v>1096</v>
      </c>
      <c r="AJ132" s="132" t="s">
        <v>1096</v>
      </c>
      <c r="AK132" s="132" t="s">
        <v>1096</v>
      </c>
    </row>
    <row r="133" spans="1:37" x14ac:dyDescent="0.2">
      <c r="A133" s="35" t="s">
        <v>32</v>
      </c>
      <c r="B133" s="36" t="s">
        <v>73</v>
      </c>
      <c r="C133" s="56" t="s">
        <v>81</v>
      </c>
      <c r="D133" s="62"/>
      <c r="E133" s="62"/>
      <c r="F133" s="79">
        <v>778.86900200931257</v>
      </c>
      <c r="G133" s="79">
        <v>754.77195932295297</v>
      </c>
      <c r="H133" s="79">
        <v>764.9618850795697</v>
      </c>
      <c r="I133" s="79">
        <v>736.1187584686586</v>
      </c>
      <c r="J133" s="79">
        <v>731.40140140939695</v>
      </c>
      <c r="K133" s="79">
        <v>687.72348042634803</v>
      </c>
      <c r="L133" s="79">
        <v>643.40216353309472</v>
      </c>
      <c r="M133" s="79">
        <v>653.81757733531651</v>
      </c>
      <c r="N133" s="67">
        <v>626.48349205288071</v>
      </c>
      <c r="O133" s="79">
        <v>599.81749405306596</v>
      </c>
      <c r="P133" s="79"/>
      <c r="Q133" s="79">
        <v>39705</v>
      </c>
      <c r="R133" s="79">
        <v>37815</v>
      </c>
      <c r="S133" s="79">
        <v>44278</v>
      </c>
      <c r="T133" s="79">
        <v>41116</v>
      </c>
      <c r="U133" s="79">
        <v>40463</v>
      </c>
      <c r="V133" s="79">
        <v>40785</v>
      </c>
      <c r="W133" s="79">
        <v>42031</v>
      </c>
      <c r="X133" s="79">
        <v>42684</v>
      </c>
      <c r="Y133" s="79">
        <v>45157</v>
      </c>
      <c r="Z133" s="79">
        <v>47293</v>
      </c>
      <c r="AA133" s="79"/>
      <c r="AB133" s="79">
        <v>58.5</v>
      </c>
      <c r="AC133" s="79">
        <v>55.9</v>
      </c>
      <c r="AD133" s="79">
        <v>55.4</v>
      </c>
      <c r="AE133" s="79">
        <v>58.1</v>
      </c>
      <c r="AF133" s="79">
        <v>58</v>
      </c>
      <c r="AG133" s="79">
        <v>57.5</v>
      </c>
      <c r="AH133" s="79">
        <v>57.3</v>
      </c>
      <c r="AI133" s="79">
        <v>59.3</v>
      </c>
      <c r="AJ133" s="232">
        <v>59.1</v>
      </c>
      <c r="AK133" s="232">
        <v>60.5</v>
      </c>
    </row>
    <row r="134" spans="1:37" x14ac:dyDescent="0.2">
      <c r="A134" s="31"/>
      <c r="B134" s="32"/>
      <c r="C134" s="52" t="s">
        <v>11</v>
      </c>
      <c r="D134" s="52" t="s">
        <v>45</v>
      </c>
      <c r="E134" s="53" t="s">
        <v>46</v>
      </c>
      <c r="F134" s="78">
        <v>420.26138745860499</v>
      </c>
      <c r="G134" s="78">
        <v>401.90878101387102</v>
      </c>
      <c r="H134" s="78">
        <v>405.93942033083601</v>
      </c>
      <c r="I134" s="78">
        <v>391.64680506710403</v>
      </c>
      <c r="J134" s="78">
        <v>409.52889844985998</v>
      </c>
      <c r="K134" s="78">
        <v>373.43252129384598</v>
      </c>
      <c r="L134" s="78">
        <v>343.42958522205601</v>
      </c>
      <c r="M134" s="78">
        <v>359.18574877615902</v>
      </c>
      <c r="N134" s="66">
        <v>354.90888626512799</v>
      </c>
      <c r="O134" s="78">
        <v>337.71547106654202</v>
      </c>
      <c r="P134" s="78"/>
      <c r="Q134" s="75">
        <v>13253</v>
      </c>
      <c r="R134" s="204">
        <v>11529</v>
      </c>
      <c r="S134" s="204">
        <v>14230</v>
      </c>
      <c r="T134" s="204">
        <v>13303</v>
      </c>
      <c r="U134" s="204">
        <v>11712</v>
      </c>
      <c r="V134" s="228">
        <v>11620</v>
      </c>
      <c r="W134" s="228">
        <v>11499</v>
      </c>
      <c r="X134" s="228">
        <v>11340</v>
      </c>
      <c r="Y134" s="228">
        <v>11669</v>
      </c>
      <c r="Z134" s="228">
        <v>12428</v>
      </c>
      <c r="AA134" s="78"/>
      <c r="AB134" s="204">
        <v>14.3</v>
      </c>
      <c r="AC134" s="204">
        <v>12.6</v>
      </c>
      <c r="AD134" s="204">
        <v>13</v>
      </c>
      <c r="AE134" s="204">
        <v>13.9</v>
      </c>
      <c r="AF134" s="204">
        <v>13.4</v>
      </c>
      <c r="AG134" s="204">
        <v>13</v>
      </c>
      <c r="AH134" s="204">
        <v>12.9</v>
      </c>
      <c r="AI134" s="204">
        <v>13.3</v>
      </c>
      <c r="AJ134" s="231">
        <v>13.4</v>
      </c>
      <c r="AK134" s="231">
        <v>13.5</v>
      </c>
    </row>
    <row r="135" spans="1:37" x14ac:dyDescent="0.2">
      <c r="A135" s="31"/>
      <c r="B135" s="32"/>
      <c r="C135" s="52" t="s">
        <v>12</v>
      </c>
      <c r="D135" s="52" t="s">
        <v>47</v>
      </c>
      <c r="E135" s="53" t="s">
        <v>48</v>
      </c>
      <c r="F135" s="78">
        <v>147.424832233979</v>
      </c>
      <c r="G135" s="78">
        <v>142.544617698228</v>
      </c>
      <c r="H135" s="78">
        <v>151.27145227044301</v>
      </c>
      <c r="I135" s="78">
        <v>153.348662893549</v>
      </c>
      <c r="J135" s="78">
        <v>138.09411873679599</v>
      </c>
      <c r="K135" s="78">
        <v>133.26341944357799</v>
      </c>
      <c r="L135" s="78">
        <v>123.406992655561</v>
      </c>
      <c r="M135" s="78">
        <v>116.995585577689</v>
      </c>
      <c r="N135" s="66">
        <v>99.530427560948596</v>
      </c>
      <c r="O135" s="78">
        <v>92.854408781226297</v>
      </c>
      <c r="P135" s="78"/>
      <c r="Q135" s="75">
        <v>12986</v>
      </c>
      <c r="R135" s="75">
        <v>12944</v>
      </c>
      <c r="S135" s="75">
        <v>15944</v>
      </c>
      <c r="T135" s="75">
        <v>13655</v>
      </c>
      <c r="U135" s="75">
        <v>14161</v>
      </c>
      <c r="V135" s="228">
        <v>14787</v>
      </c>
      <c r="W135" s="228">
        <v>15698</v>
      </c>
      <c r="X135" s="228">
        <v>16204</v>
      </c>
      <c r="Y135" s="228">
        <v>17286</v>
      </c>
      <c r="Z135" s="228">
        <v>17783</v>
      </c>
      <c r="AA135" s="78"/>
      <c r="AB135" s="204">
        <v>21.6</v>
      </c>
      <c r="AC135" s="204">
        <v>21.2</v>
      </c>
      <c r="AD135" s="204">
        <v>20.6</v>
      </c>
      <c r="AE135" s="204">
        <v>21.8</v>
      </c>
      <c r="AF135" s="204">
        <v>21.1</v>
      </c>
      <c r="AG135" s="204">
        <v>21.5</v>
      </c>
      <c r="AH135" s="204">
        <v>21.4</v>
      </c>
      <c r="AI135" s="204">
        <v>21.9</v>
      </c>
      <c r="AJ135" s="231">
        <v>21.4</v>
      </c>
      <c r="AK135" s="231">
        <v>22.2</v>
      </c>
    </row>
    <row r="136" spans="1:37" x14ac:dyDescent="0.2">
      <c r="A136" s="31"/>
      <c r="B136" s="32"/>
      <c r="C136" s="52" t="s">
        <v>13</v>
      </c>
      <c r="D136" s="52" t="s">
        <v>49</v>
      </c>
      <c r="E136" s="53" t="s">
        <v>50</v>
      </c>
      <c r="F136" s="78">
        <v>10.622635279093499</v>
      </c>
      <c r="G136" s="78">
        <v>11.1004009748819</v>
      </c>
      <c r="H136" s="78">
        <v>10.4169522329627</v>
      </c>
      <c r="I136" s="78">
        <v>9.8859983528725106</v>
      </c>
      <c r="J136" s="78">
        <v>9.5449413472190496</v>
      </c>
      <c r="K136" s="78">
        <v>8.7568068585960503</v>
      </c>
      <c r="L136" s="78">
        <v>8.7741887564077601</v>
      </c>
      <c r="M136" s="78">
        <v>8.8542315372084595</v>
      </c>
      <c r="N136" s="66">
        <v>8.6720836801660699</v>
      </c>
      <c r="O136" s="78">
        <v>8.8130330960735606</v>
      </c>
      <c r="P136" s="78"/>
      <c r="Q136" s="75">
        <v>9054</v>
      </c>
      <c r="R136" s="204">
        <v>8964</v>
      </c>
      <c r="S136" s="204">
        <v>8832</v>
      </c>
      <c r="T136" s="228">
        <v>9558</v>
      </c>
      <c r="U136" s="228">
        <v>10210</v>
      </c>
      <c r="V136" s="228">
        <v>9947</v>
      </c>
      <c r="W136" s="228">
        <v>10349</v>
      </c>
      <c r="X136" s="228">
        <v>10620</v>
      </c>
      <c r="Y136" s="228">
        <v>11348</v>
      </c>
      <c r="Z136" s="228">
        <v>12034</v>
      </c>
      <c r="AA136" s="78"/>
      <c r="AB136" s="204">
        <v>22.6</v>
      </c>
      <c r="AC136" s="204">
        <v>22.1</v>
      </c>
      <c r="AD136" s="204">
        <v>21.8</v>
      </c>
      <c r="AE136" s="204">
        <v>22.4</v>
      </c>
      <c r="AF136" s="204">
        <v>23.5</v>
      </c>
      <c r="AG136" s="204">
        <v>23</v>
      </c>
      <c r="AH136" s="204">
        <v>23</v>
      </c>
      <c r="AI136" s="204">
        <v>24.1</v>
      </c>
      <c r="AJ136" s="231">
        <v>24.3</v>
      </c>
      <c r="AK136" s="231">
        <v>24.8</v>
      </c>
    </row>
    <row r="137" spans="1:37" x14ac:dyDescent="0.2">
      <c r="A137" s="28"/>
      <c r="B137" s="30"/>
      <c r="C137" s="52" t="s">
        <v>14</v>
      </c>
      <c r="D137" s="55" t="s">
        <v>51</v>
      </c>
      <c r="E137" s="58" t="s">
        <v>52</v>
      </c>
      <c r="F137" s="78">
        <v>200.56014703763501</v>
      </c>
      <c r="G137" s="78">
        <v>199.218159635972</v>
      </c>
      <c r="H137" s="78">
        <v>197.334060245328</v>
      </c>
      <c r="I137" s="78">
        <v>181.23729215513299</v>
      </c>
      <c r="J137" s="78">
        <v>174.233442875522</v>
      </c>
      <c r="K137" s="78">
        <v>172.270732830328</v>
      </c>
      <c r="L137" s="78">
        <v>167.79139689907001</v>
      </c>
      <c r="M137" s="78">
        <v>168.78201144426001</v>
      </c>
      <c r="N137" s="66">
        <v>163.37209454663801</v>
      </c>
      <c r="O137" s="78">
        <v>160.43458110922401</v>
      </c>
      <c r="P137" s="78"/>
      <c r="Q137" s="78" t="s">
        <v>678</v>
      </c>
      <c r="R137" s="78" t="s">
        <v>678</v>
      </c>
      <c r="S137" s="78" t="s">
        <v>678</v>
      </c>
      <c r="T137" s="78" t="s">
        <v>678</v>
      </c>
      <c r="U137" s="78" t="s">
        <v>678</v>
      </c>
      <c r="V137" s="78" t="s">
        <v>678</v>
      </c>
      <c r="W137" s="78" t="s">
        <v>678</v>
      </c>
      <c r="X137" s="78" t="s">
        <v>678</v>
      </c>
      <c r="Y137" s="78" t="s">
        <v>678</v>
      </c>
      <c r="Z137" s="78" t="s">
        <v>678</v>
      </c>
      <c r="AA137" s="78"/>
      <c r="AB137" s="78" t="s">
        <v>678</v>
      </c>
      <c r="AC137" s="78" t="s">
        <v>678</v>
      </c>
      <c r="AD137" s="78" t="s">
        <v>678</v>
      </c>
      <c r="AE137" s="78" t="s">
        <v>678</v>
      </c>
      <c r="AF137" s="78" t="s">
        <v>678</v>
      </c>
      <c r="AG137" s="78" t="s">
        <v>678</v>
      </c>
      <c r="AH137" s="78" t="s">
        <v>678</v>
      </c>
      <c r="AI137" s="78" t="s">
        <v>678</v>
      </c>
      <c r="AJ137" s="132" t="s">
        <v>678</v>
      </c>
      <c r="AK137" s="132" t="s">
        <v>678</v>
      </c>
    </row>
    <row r="138" spans="1:37" x14ac:dyDescent="0.2">
      <c r="A138" s="33"/>
      <c r="B138" s="34"/>
      <c r="C138" s="52" t="s">
        <v>58</v>
      </c>
      <c r="D138" s="60" t="s">
        <v>56</v>
      </c>
      <c r="E138" s="61" t="s">
        <v>57</v>
      </c>
      <c r="F138" s="78" t="s">
        <v>678</v>
      </c>
      <c r="G138" s="78" t="s">
        <v>678</v>
      </c>
      <c r="H138" s="78" t="s">
        <v>678</v>
      </c>
      <c r="I138" s="78" t="s">
        <v>678</v>
      </c>
      <c r="J138" s="78" t="s">
        <v>678</v>
      </c>
      <c r="K138" s="78" t="s">
        <v>678</v>
      </c>
      <c r="L138" s="78" t="s">
        <v>678</v>
      </c>
      <c r="M138" s="78" t="s">
        <v>678</v>
      </c>
      <c r="N138" s="78" t="s">
        <v>678</v>
      </c>
      <c r="O138" s="78" t="s">
        <v>678</v>
      </c>
      <c r="P138" s="78"/>
      <c r="Q138" s="75">
        <v>4412</v>
      </c>
      <c r="R138" s="75">
        <v>4378</v>
      </c>
      <c r="S138" s="204">
        <v>5272</v>
      </c>
      <c r="T138" s="204">
        <v>4600</v>
      </c>
      <c r="U138" s="204">
        <v>4380</v>
      </c>
      <c r="V138" s="228">
        <v>4431</v>
      </c>
      <c r="W138" s="228">
        <v>4485</v>
      </c>
      <c r="X138" s="228">
        <v>4520</v>
      </c>
      <c r="Y138" s="228">
        <v>4854</v>
      </c>
      <c r="Z138" s="228">
        <v>5048</v>
      </c>
      <c r="AA138" s="78"/>
      <c r="AB138" s="78" t="s">
        <v>678</v>
      </c>
      <c r="AC138" s="78" t="s">
        <v>678</v>
      </c>
      <c r="AD138" s="78" t="s">
        <v>678</v>
      </c>
      <c r="AE138" s="78" t="s">
        <v>678</v>
      </c>
      <c r="AF138" s="78" t="s">
        <v>678</v>
      </c>
      <c r="AG138" s="78" t="s">
        <v>678</v>
      </c>
      <c r="AH138" s="78" t="s">
        <v>678</v>
      </c>
      <c r="AI138" s="78" t="s">
        <v>678</v>
      </c>
      <c r="AJ138" s="132" t="s">
        <v>678</v>
      </c>
      <c r="AK138" s="132" t="s">
        <v>678</v>
      </c>
    </row>
    <row r="139" spans="1:37" x14ac:dyDescent="0.2">
      <c r="C139" s="52"/>
      <c r="F139" s="66"/>
      <c r="G139" s="66"/>
      <c r="H139" s="66"/>
      <c r="I139" s="66"/>
      <c r="J139" s="66"/>
      <c r="K139" s="66"/>
      <c r="L139" s="66"/>
      <c r="M139" s="78"/>
      <c r="N139" s="66"/>
      <c r="O139" s="78"/>
      <c r="P139" s="78"/>
      <c r="Q139" s="78" t="s">
        <v>1096</v>
      </c>
      <c r="R139" s="78" t="s">
        <v>1096</v>
      </c>
      <c r="S139" s="78" t="s">
        <v>1096</v>
      </c>
      <c r="T139" s="78" t="s">
        <v>1096</v>
      </c>
      <c r="U139" s="78" t="s">
        <v>1096</v>
      </c>
      <c r="V139" s="78" t="s">
        <v>1096</v>
      </c>
      <c r="W139" s="78" t="s">
        <v>1096</v>
      </c>
      <c r="X139" s="78" t="s">
        <v>1096</v>
      </c>
      <c r="Y139" s="78" t="s">
        <v>1096</v>
      </c>
      <c r="Z139" s="78" t="s">
        <v>1096</v>
      </c>
      <c r="AA139" s="78"/>
      <c r="AB139" s="78" t="s">
        <v>1096</v>
      </c>
      <c r="AC139" s="78" t="s">
        <v>1096</v>
      </c>
      <c r="AD139" s="78" t="s">
        <v>1096</v>
      </c>
      <c r="AE139" s="78" t="s">
        <v>1096</v>
      </c>
      <c r="AF139" s="78" t="s">
        <v>1096</v>
      </c>
      <c r="AG139" s="78" t="s">
        <v>1096</v>
      </c>
      <c r="AH139" s="78" t="s">
        <v>1096</v>
      </c>
      <c r="AI139" s="78" t="s">
        <v>1096</v>
      </c>
      <c r="AJ139" s="132" t="s">
        <v>1096</v>
      </c>
      <c r="AK139" s="132" t="s">
        <v>1096</v>
      </c>
    </row>
    <row r="140" spans="1:37" x14ac:dyDescent="0.2">
      <c r="A140" s="35" t="s">
        <v>33</v>
      </c>
      <c r="B140" s="36" t="s">
        <v>74</v>
      </c>
      <c r="C140" s="56" t="s">
        <v>81</v>
      </c>
      <c r="D140" s="62"/>
      <c r="E140" s="62"/>
      <c r="F140" s="79">
        <v>1729.1951317463386</v>
      </c>
      <c r="G140" s="79">
        <v>1751.5085073299597</v>
      </c>
      <c r="H140" s="79">
        <v>1614.6987002908711</v>
      </c>
      <c r="I140" s="79">
        <v>1657.3781496038828</v>
      </c>
      <c r="J140" s="79">
        <v>1576.3518305000061</v>
      </c>
      <c r="K140" s="79">
        <v>1546.8747681243726</v>
      </c>
      <c r="L140" s="79">
        <v>1491.8676258755224</v>
      </c>
      <c r="M140" s="79">
        <v>1495.9696655645541</v>
      </c>
      <c r="N140" s="67">
        <v>1436.3278855488888</v>
      </c>
      <c r="O140" s="79">
        <v>1448.2154566979063</v>
      </c>
      <c r="P140" s="79"/>
      <c r="Q140" s="79">
        <v>80469</v>
      </c>
      <c r="R140" s="79">
        <v>76810</v>
      </c>
      <c r="S140" s="79">
        <v>84088</v>
      </c>
      <c r="T140" s="79">
        <v>85330</v>
      </c>
      <c r="U140" s="79">
        <v>87614</v>
      </c>
      <c r="V140" s="79">
        <v>87161</v>
      </c>
      <c r="W140" s="79">
        <v>88984</v>
      </c>
      <c r="X140" s="79">
        <v>95099</v>
      </c>
      <c r="Y140" s="79">
        <v>98462</v>
      </c>
      <c r="Z140" s="79">
        <v>101461</v>
      </c>
      <c r="AA140" s="79"/>
      <c r="AB140" s="79">
        <v>120.9</v>
      </c>
      <c r="AC140" s="79">
        <v>116.2</v>
      </c>
      <c r="AD140" s="79">
        <v>117.7</v>
      </c>
      <c r="AE140" s="79">
        <v>122.1</v>
      </c>
      <c r="AF140" s="79">
        <v>123.7</v>
      </c>
      <c r="AG140" s="79">
        <v>123.7</v>
      </c>
      <c r="AH140" s="79">
        <v>124.5</v>
      </c>
      <c r="AI140" s="79">
        <v>125.9</v>
      </c>
      <c r="AJ140" s="232">
        <v>127.5</v>
      </c>
      <c r="AK140" s="232">
        <v>129.9</v>
      </c>
    </row>
    <row r="141" spans="1:37" x14ac:dyDescent="0.2">
      <c r="A141" s="31"/>
      <c r="B141" s="32"/>
      <c r="C141" s="52" t="s">
        <v>11</v>
      </c>
      <c r="D141" s="52" t="s">
        <v>45</v>
      </c>
      <c r="E141" s="53" t="s">
        <v>46</v>
      </c>
      <c r="F141" s="78">
        <v>1133.24671929395</v>
      </c>
      <c r="G141" s="78">
        <v>1159.7214000502399</v>
      </c>
      <c r="H141" s="78">
        <v>1021.39061560939</v>
      </c>
      <c r="I141" s="78">
        <v>1098.0074983157599</v>
      </c>
      <c r="J141" s="78">
        <v>1047.3267048084799</v>
      </c>
      <c r="K141" s="78">
        <v>1028.05693088109</v>
      </c>
      <c r="L141" s="78">
        <v>992.08969188013305</v>
      </c>
      <c r="M141" s="78">
        <v>997.80461228239096</v>
      </c>
      <c r="N141" s="66">
        <v>961.1396052417</v>
      </c>
      <c r="O141" s="78">
        <v>993.60508175948701</v>
      </c>
      <c r="P141" s="78"/>
      <c r="Q141" s="75">
        <v>26759</v>
      </c>
      <c r="R141" s="204">
        <v>23674</v>
      </c>
      <c r="S141" s="204">
        <v>28409</v>
      </c>
      <c r="T141" s="204">
        <v>27768</v>
      </c>
      <c r="U141" s="204">
        <v>27737</v>
      </c>
      <c r="V141" s="204">
        <v>26693</v>
      </c>
      <c r="W141" s="204">
        <v>26510</v>
      </c>
      <c r="X141" s="204">
        <v>29683</v>
      </c>
      <c r="Y141" s="204">
        <v>29272</v>
      </c>
      <c r="Z141" s="204">
        <v>30292</v>
      </c>
      <c r="AA141" s="78"/>
      <c r="AB141" s="204">
        <v>31.6</v>
      </c>
      <c r="AC141" s="204">
        <v>28.9</v>
      </c>
      <c r="AD141" s="204">
        <v>29.5</v>
      </c>
      <c r="AE141" s="204">
        <v>32.6</v>
      </c>
      <c r="AF141" s="204">
        <v>33</v>
      </c>
      <c r="AG141" s="204">
        <v>32.6</v>
      </c>
      <c r="AH141" s="204">
        <v>32.1</v>
      </c>
      <c r="AI141" s="204">
        <v>31.6</v>
      </c>
      <c r="AJ141" s="231">
        <v>31.2</v>
      </c>
      <c r="AK141" s="231">
        <v>31.4</v>
      </c>
    </row>
    <row r="142" spans="1:37" x14ac:dyDescent="0.2">
      <c r="A142" s="31"/>
      <c r="B142" s="32"/>
      <c r="C142" s="52" t="s">
        <v>12</v>
      </c>
      <c r="D142" s="52" t="s">
        <v>47</v>
      </c>
      <c r="E142" s="53" t="s">
        <v>48</v>
      </c>
      <c r="F142" s="78">
        <v>230.93713917945101</v>
      </c>
      <c r="G142" s="78">
        <v>227.34347203205999</v>
      </c>
      <c r="H142" s="78">
        <v>236.14165120795599</v>
      </c>
      <c r="I142" s="78">
        <v>226.67498684016701</v>
      </c>
      <c r="J142" s="78">
        <v>211.27594071843899</v>
      </c>
      <c r="K142" s="78">
        <v>202.742280333803</v>
      </c>
      <c r="L142" s="78">
        <v>190.28395824980899</v>
      </c>
      <c r="M142" s="78">
        <v>187.89564382656201</v>
      </c>
      <c r="N142" s="66">
        <v>175.64970291294</v>
      </c>
      <c r="O142" s="78">
        <v>162.589154023281</v>
      </c>
      <c r="P142" s="78"/>
      <c r="Q142" s="75">
        <v>25244</v>
      </c>
      <c r="R142" s="204">
        <v>24820</v>
      </c>
      <c r="S142" s="204">
        <v>25938</v>
      </c>
      <c r="T142" s="204">
        <v>27175</v>
      </c>
      <c r="U142" s="204">
        <v>28250</v>
      </c>
      <c r="V142" s="204">
        <v>28985</v>
      </c>
      <c r="W142" s="204">
        <v>30293</v>
      </c>
      <c r="X142" s="204">
        <v>31782</v>
      </c>
      <c r="Y142" s="204">
        <v>33958</v>
      </c>
      <c r="Z142" s="204">
        <v>34742</v>
      </c>
      <c r="AA142" s="78"/>
      <c r="AB142" s="204">
        <v>38.700000000000003</v>
      </c>
      <c r="AC142" s="204">
        <v>37.700000000000003</v>
      </c>
      <c r="AD142" s="204">
        <v>38.4</v>
      </c>
      <c r="AE142" s="204">
        <v>38.9</v>
      </c>
      <c r="AF142" s="204">
        <v>39.9</v>
      </c>
      <c r="AG142" s="204">
        <v>40.200000000000003</v>
      </c>
      <c r="AH142" s="204">
        <v>40.700000000000003</v>
      </c>
      <c r="AI142" s="204">
        <v>42.1</v>
      </c>
      <c r="AJ142" s="231">
        <v>43.8</v>
      </c>
      <c r="AK142" s="231">
        <v>44.3</v>
      </c>
    </row>
    <row r="143" spans="1:37" x14ac:dyDescent="0.2">
      <c r="A143" s="31"/>
      <c r="B143" s="32"/>
      <c r="C143" s="52" t="s">
        <v>13</v>
      </c>
      <c r="D143" s="52" t="s">
        <v>49</v>
      </c>
      <c r="E143" s="53" t="s">
        <v>50</v>
      </c>
      <c r="F143" s="78">
        <v>18.9107345855167</v>
      </c>
      <c r="G143" s="78">
        <v>20.090041656322601</v>
      </c>
      <c r="H143" s="78">
        <v>19.6996690704771</v>
      </c>
      <c r="I143" s="78">
        <v>18.613016137773801</v>
      </c>
      <c r="J143" s="78">
        <v>18.5093916049135</v>
      </c>
      <c r="K143" s="78">
        <v>17.366474306056801</v>
      </c>
      <c r="L143" s="78">
        <v>16.758293814851498</v>
      </c>
      <c r="M143" s="78">
        <v>16.318559661073099</v>
      </c>
      <c r="N143" s="66">
        <v>16.017824430632999</v>
      </c>
      <c r="O143" s="78">
        <v>15.7512097285443</v>
      </c>
      <c r="P143" s="78"/>
      <c r="Q143" s="75">
        <v>19723</v>
      </c>
      <c r="R143" s="204">
        <v>19640</v>
      </c>
      <c r="S143" s="204">
        <v>20245</v>
      </c>
      <c r="T143" s="204">
        <v>21012</v>
      </c>
      <c r="U143" s="204">
        <v>22149</v>
      </c>
      <c r="V143" s="204">
        <v>22145</v>
      </c>
      <c r="W143" s="204">
        <v>22814</v>
      </c>
      <c r="X143" s="204">
        <v>23545</v>
      </c>
      <c r="Y143" s="204">
        <v>24633</v>
      </c>
      <c r="Z143" s="204">
        <v>25564</v>
      </c>
      <c r="AA143" s="78"/>
      <c r="AB143" s="204">
        <v>50.6</v>
      </c>
      <c r="AC143" s="204">
        <v>49.6</v>
      </c>
      <c r="AD143" s="204">
        <v>49.8</v>
      </c>
      <c r="AE143" s="204">
        <v>50.6</v>
      </c>
      <c r="AF143" s="204">
        <v>50.8</v>
      </c>
      <c r="AG143" s="204">
        <v>50.9</v>
      </c>
      <c r="AH143" s="204">
        <v>51.7</v>
      </c>
      <c r="AI143" s="204">
        <v>52.2</v>
      </c>
      <c r="AJ143" s="231">
        <v>52.5</v>
      </c>
      <c r="AK143" s="231">
        <v>54.2</v>
      </c>
    </row>
    <row r="144" spans="1:37" x14ac:dyDescent="0.2">
      <c r="A144" s="28"/>
      <c r="B144" s="30"/>
      <c r="C144" s="52" t="s">
        <v>14</v>
      </c>
      <c r="D144" s="55" t="s">
        <v>51</v>
      </c>
      <c r="E144" s="58" t="s">
        <v>52</v>
      </c>
      <c r="F144" s="78">
        <v>346.10053868742102</v>
      </c>
      <c r="G144" s="78">
        <v>344.35359359133702</v>
      </c>
      <c r="H144" s="78">
        <v>337.46676440304799</v>
      </c>
      <c r="I144" s="78">
        <v>314.08264831018198</v>
      </c>
      <c r="J144" s="78">
        <v>299.23979336817399</v>
      </c>
      <c r="K144" s="78">
        <v>298.70908260342298</v>
      </c>
      <c r="L144" s="78">
        <v>292.73568193072902</v>
      </c>
      <c r="M144" s="78">
        <v>293.95084979452798</v>
      </c>
      <c r="N144" s="66">
        <v>283.52075296361602</v>
      </c>
      <c r="O144" s="78">
        <v>276.27001118659399</v>
      </c>
      <c r="P144" s="78"/>
      <c r="Q144" s="78" t="s">
        <v>678</v>
      </c>
      <c r="R144" s="78" t="s">
        <v>678</v>
      </c>
      <c r="S144" s="78" t="s">
        <v>678</v>
      </c>
      <c r="T144" s="78" t="s">
        <v>678</v>
      </c>
      <c r="U144" s="78" t="s">
        <v>678</v>
      </c>
      <c r="V144" s="78" t="s">
        <v>678</v>
      </c>
      <c r="W144" s="78" t="s">
        <v>678</v>
      </c>
      <c r="X144" s="78" t="s">
        <v>678</v>
      </c>
      <c r="Y144" s="78" t="s">
        <v>678</v>
      </c>
      <c r="Z144" s="78" t="s">
        <v>678</v>
      </c>
      <c r="AA144" s="78"/>
      <c r="AB144" s="78" t="s">
        <v>678</v>
      </c>
      <c r="AC144" s="78" t="s">
        <v>678</v>
      </c>
      <c r="AD144" s="78" t="s">
        <v>678</v>
      </c>
      <c r="AE144" s="78" t="s">
        <v>678</v>
      </c>
      <c r="AF144" s="78" t="s">
        <v>678</v>
      </c>
      <c r="AG144" s="78" t="s">
        <v>678</v>
      </c>
      <c r="AH144" s="78" t="s">
        <v>678</v>
      </c>
      <c r="AI144" s="78" t="s">
        <v>678</v>
      </c>
      <c r="AJ144" s="132" t="s">
        <v>678</v>
      </c>
      <c r="AK144" s="132" t="s">
        <v>678</v>
      </c>
    </row>
    <row r="145" spans="1:37" x14ac:dyDescent="0.2">
      <c r="A145" s="33"/>
      <c r="B145" s="34"/>
      <c r="C145" s="52" t="s">
        <v>58</v>
      </c>
      <c r="D145" s="60" t="s">
        <v>56</v>
      </c>
      <c r="E145" s="61" t="s">
        <v>57</v>
      </c>
      <c r="F145" s="78" t="s">
        <v>678</v>
      </c>
      <c r="G145" s="78" t="s">
        <v>678</v>
      </c>
      <c r="H145" s="78" t="s">
        <v>678</v>
      </c>
      <c r="I145" s="78" t="s">
        <v>678</v>
      </c>
      <c r="J145" s="78" t="s">
        <v>678</v>
      </c>
      <c r="K145" s="78" t="s">
        <v>678</v>
      </c>
      <c r="L145" s="78" t="s">
        <v>678</v>
      </c>
      <c r="M145" s="78" t="s">
        <v>678</v>
      </c>
      <c r="N145" s="78" t="s">
        <v>678</v>
      </c>
      <c r="O145" s="78" t="s">
        <v>678</v>
      </c>
      <c r="P145" s="78"/>
      <c r="Q145" s="75">
        <v>8743</v>
      </c>
      <c r="R145" s="204">
        <v>8676</v>
      </c>
      <c r="S145" s="204">
        <v>9496</v>
      </c>
      <c r="T145" s="228">
        <v>9375</v>
      </c>
      <c r="U145" s="228">
        <v>9478</v>
      </c>
      <c r="V145" s="204">
        <v>9338</v>
      </c>
      <c r="W145" s="204">
        <v>9367</v>
      </c>
      <c r="X145" s="204">
        <v>10089</v>
      </c>
      <c r="Y145" s="204">
        <v>10599</v>
      </c>
      <c r="Z145" s="204">
        <v>10863</v>
      </c>
      <c r="AA145" s="78"/>
      <c r="AB145" s="78" t="s">
        <v>678</v>
      </c>
      <c r="AC145" s="78" t="s">
        <v>678</v>
      </c>
      <c r="AD145" s="78" t="s">
        <v>678</v>
      </c>
      <c r="AE145" s="78" t="s">
        <v>678</v>
      </c>
      <c r="AF145" s="78" t="s">
        <v>678</v>
      </c>
      <c r="AG145" s="78" t="s">
        <v>678</v>
      </c>
      <c r="AH145" s="78" t="s">
        <v>678</v>
      </c>
      <c r="AI145" s="78" t="s">
        <v>678</v>
      </c>
      <c r="AJ145" s="132" t="s">
        <v>678</v>
      </c>
      <c r="AK145" s="132" t="s">
        <v>678</v>
      </c>
    </row>
    <row r="146" spans="1:37" x14ac:dyDescent="0.2">
      <c r="C146" s="52"/>
      <c r="F146" s="66"/>
      <c r="G146" s="66"/>
      <c r="H146" s="66"/>
      <c r="I146" s="66"/>
      <c r="J146" s="66"/>
      <c r="K146" s="66"/>
      <c r="L146" s="66"/>
      <c r="M146" s="78"/>
      <c r="N146" s="66"/>
      <c r="O146" s="78"/>
      <c r="P146" s="78"/>
      <c r="Q146" s="78" t="s">
        <v>1096</v>
      </c>
      <c r="R146" s="78" t="s">
        <v>1096</v>
      </c>
      <c r="S146" s="78" t="s">
        <v>1096</v>
      </c>
      <c r="T146" s="78" t="s">
        <v>1096</v>
      </c>
      <c r="U146" s="78" t="s">
        <v>1096</v>
      </c>
      <c r="V146" s="78" t="s">
        <v>1096</v>
      </c>
      <c r="W146" s="78" t="s">
        <v>1096</v>
      </c>
      <c r="X146" s="78" t="s">
        <v>1096</v>
      </c>
      <c r="Y146" s="78" t="s">
        <v>1096</v>
      </c>
      <c r="Z146" s="78" t="s">
        <v>1096</v>
      </c>
      <c r="AA146" s="78"/>
      <c r="AB146" s="78" t="s">
        <v>1096</v>
      </c>
      <c r="AC146" s="78" t="s">
        <v>1096</v>
      </c>
      <c r="AD146" s="78" t="s">
        <v>1096</v>
      </c>
      <c r="AE146" s="78" t="s">
        <v>1096</v>
      </c>
      <c r="AF146" s="78" t="s">
        <v>1096</v>
      </c>
      <c r="AG146" s="78" t="s">
        <v>1096</v>
      </c>
      <c r="AH146" s="78" t="s">
        <v>1096</v>
      </c>
      <c r="AI146" s="78" t="s">
        <v>1096</v>
      </c>
      <c r="AJ146" s="132" t="s">
        <v>1096</v>
      </c>
      <c r="AK146" s="132" t="s">
        <v>1096</v>
      </c>
    </row>
    <row r="147" spans="1:37" x14ac:dyDescent="0.2">
      <c r="A147" s="35" t="s">
        <v>34</v>
      </c>
      <c r="B147" s="36" t="s">
        <v>75</v>
      </c>
      <c r="C147" s="56" t="s">
        <v>81</v>
      </c>
      <c r="D147" s="62"/>
      <c r="E147" s="62"/>
      <c r="F147" s="79">
        <v>5937.9233213524458</v>
      </c>
      <c r="G147" s="79">
        <v>4755.7670871741147</v>
      </c>
      <c r="H147" s="79">
        <v>6123.3120670435692</v>
      </c>
      <c r="I147" s="79">
        <v>5890.9046014104333</v>
      </c>
      <c r="J147" s="79">
        <v>5618.3269082883053</v>
      </c>
      <c r="K147" s="79">
        <v>5444.9304846425111</v>
      </c>
      <c r="L147" s="79">
        <v>5539.4660197817575</v>
      </c>
      <c r="M147" s="79">
        <v>4815.1828914627604</v>
      </c>
      <c r="N147" s="67">
        <v>5772.5452216694239</v>
      </c>
      <c r="O147" s="79">
        <v>5960.8918502893412</v>
      </c>
      <c r="P147" s="79"/>
      <c r="Q147" s="79">
        <v>94519</v>
      </c>
      <c r="R147" s="79">
        <v>78511</v>
      </c>
      <c r="S147" s="79">
        <v>103146</v>
      </c>
      <c r="T147" s="79">
        <v>105290</v>
      </c>
      <c r="U147" s="79">
        <v>102092</v>
      </c>
      <c r="V147" s="79">
        <v>101358</v>
      </c>
      <c r="W147" s="79">
        <v>100934</v>
      </c>
      <c r="X147" s="79">
        <v>101030</v>
      </c>
      <c r="Y147" s="79">
        <v>104521</v>
      </c>
      <c r="Z147" s="79">
        <v>113810</v>
      </c>
      <c r="AA147" s="79"/>
      <c r="AB147" s="79">
        <v>115.3</v>
      </c>
      <c r="AC147" s="79">
        <v>111.9</v>
      </c>
      <c r="AD147" s="79">
        <v>114.2</v>
      </c>
      <c r="AE147" s="79">
        <v>116.2</v>
      </c>
      <c r="AF147" s="79">
        <v>118.7</v>
      </c>
      <c r="AG147" s="79">
        <v>121.3</v>
      </c>
      <c r="AH147" s="79">
        <v>120.1</v>
      </c>
      <c r="AI147" s="79">
        <v>119.9</v>
      </c>
      <c r="AJ147" s="232">
        <v>121.6</v>
      </c>
      <c r="AK147" s="232">
        <v>122.1</v>
      </c>
    </row>
    <row r="148" spans="1:37" x14ac:dyDescent="0.2">
      <c r="A148" s="31"/>
      <c r="B148" s="32"/>
      <c r="C148" s="52" t="s">
        <v>11</v>
      </c>
      <c r="D148" s="52" t="s">
        <v>45</v>
      </c>
      <c r="E148" s="53" t="s">
        <v>46</v>
      </c>
      <c r="F148" s="78">
        <v>5247.3419003522604</v>
      </c>
      <c r="G148" s="78">
        <v>4070.0008212570801</v>
      </c>
      <c r="H148" s="78">
        <v>5448.1608181060201</v>
      </c>
      <c r="I148" s="78">
        <v>5246.6036664211097</v>
      </c>
      <c r="J148" s="78">
        <v>5025.2157835725902</v>
      </c>
      <c r="K148" s="78">
        <v>4866.8202701542396</v>
      </c>
      <c r="L148" s="78">
        <v>4967.9736123045404</v>
      </c>
      <c r="M148" s="78">
        <v>4242.7958566791503</v>
      </c>
      <c r="N148" s="66">
        <v>5236.5213524419196</v>
      </c>
      <c r="O148" s="78">
        <v>5419.3775489578102</v>
      </c>
      <c r="P148" s="78"/>
      <c r="Q148" s="75">
        <v>38418</v>
      </c>
      <c r="R148" s="75">
        <v>24416</v>
      </c>
      <c r="S148" s="204">
        <v>43947</v>
      </c>
      <c r="T148" s="228">
        <v>44520</v>
      </c>
      <c r="U148" s="228">
        <v>39716</v>
      </c>
      <c r="V148" s="75">
        <v>37710</v>
      </c>
      <c r="W148" s="75">
        <v>34794</v>
      </c>
      <c r="X148" s="75">
        <v>33400</v>
      </c>
      <c r="Y148" s="75">
        <v>33752</v>
      </c>
      <c r="Z148" s="75">
        <v>39348</v>
      </c>
      <c r="AA148" s="78"/>
      <c r="AB148" s="204">
        <v>29.7</v>
      </c>
      <c r="AC148" s="204">
        <v>28.9</v>
      </c>
      <c r="AD148" s="204">
        <v>30.6</v>
      </c>
      <c r="AE148" s="204">
        <v>32.1</v>
      </c>
      <c r="AF148" s="204">
        <v>32.6</v>
      </c>
      <c r="AG148" s="204">
        <v>33.299999999999997</v>
      </c>
      <c r="AH148" s="204">
        <v>33.1</v>
      </c>
      <c r="AI148" s="204">
        <v>31.9</v>
      </c>
      <c r="AJ148" s="231">
        <v>31.4</v>
      </c>
      <c r="AK148" s="231">
        <v>31.6</v>
      </c>
    </row>
    <row r="149" spans="1:37" x14ac:dyDescent="0.2">
      <c r="A149" s="31"/>
      <c r="B149" s="32"/>
      <c r="C149" s="52" t="s">
        <v>12</v>
      </c>
      <c r="D149" s="52" t="s">
        <v>47</v>
      </c>
      <c r="E149" s="53" t="s">
        <v>48</v>
      </c>
      <c r="F149" s="78">
        <v>240.66783744857801</v>
      </c>
      <c r="G149" s="78">
        <v>220.061930917013</v>
      </c>
      <c r="H149" s="78">
        <v>228.18196306796099</v>
      </c>
      <c r="I149" s="78">
        <v>223.49945306739099</v>
      </c>
      <c r="J149" s="78">
        <v>195.829149586027</v>
      </c>
      <c r="K149" s="78">
        <v>189.14144288551799</v>
      </c>
      <c r="L149" s="78">
        <v>190.449501842552</v>
      </c>
      <c r="M149" s="78">
        <v>183.62848550663</v>
      </c>
      <c r="N149" s="66">
        <v>167.855459630491</v>
      </c>
      <c r="O149" s="78">
        <v>178.89666351381999</v>
      </c>
      <c r="P149" s="78"/>
      <c r="Q149" s="75">
        <v>24521</v>
      </c>
      <c r="R149" s="204">
        <v>24518</v>
      </c>
      <c r="S149" s="204">
        <v>25829</v>
      </c>
      <c r="T149" s="228">
        <v>26953</v>
      </c>
      <c r="U149" s="228">
        <v>28440</v>
      </c>
      <c r="V149" s="75">
        <v>29317</v>
      </c>
      <c r="W149" s="75">
        <v>31444</v>
      </c>
      <c r="X149" s="75">
        <v>32388</v>
      </c>
      <c r="Y149" s="75">
        <v>33819</v>
      </c>
      <c r="Z149" s="75">
        <v>35644</v>
      </c>
      <c r="AA149" s="78"/>
      <c r="AB149" s="204">
        <v>37</v>
      </c>
      <c r="AC149" s="204">
        <v>36.4</v>
      </c>
      <c r="AD149" s="204">
        <v>36.6</v>
      </c>
      <c r="AE149" s="204">
        <v>37.700000000000003</v>
      </c>
      <c r="AF149" s="204">
        <v>39.200000000000003</v>
      </c>
      <c r="AG149" s="204">
        <v>39.799999999999997</v>
      </c>
      <c r="AH149" s="204">
        <v>40.200000000000003</v>
      </c>
      <c r="AI149" s="204">
        <v>40.700000000000003</v>
      </c>
      <c r="AJ149" s="231">
        <v>42.1</v>
      </c>
      <c r="AK149" s="231">
        <v>42.6</v>
      </c>
    </row>
    <row r="150" spans="1:37" x14ac:dyDescent="0.2">
      <c r="A150" s="31"/>
      <c r="B150" s="32"/>
      <c r="C150" s="52" t="s">
        <v>13</v>
      </c>
      <c r="D150" s="52" t="s">
        <v>49</v>
      </c>
      <c r="E150" s="53" t="s">
        <v>50</v>
      </c>
      <c r="F150" s="78">
        <v>47.314172756264</v>
      </c>
      <c r="G150" s="78">
        <v>65.347874949464099</v>
      </c>
      <c r="H150" s="78">
        <v>52.691421829810302</v>
      </c>
      <c r="I150" s="78">
        <v>54.6906386290078</v>
      </c>
      <c r="J150" s="78">
        <v>48.948616570491403</v>
      </c>
      <c r="K150" s="78">
        <v>45.271019077596698</v>
      </c>
      <c r="L150" s="78">
        <v>46.666097172702997</v>
      </c>
      <c r="M150" s="78">
        <v>53.108989962340203</v>
      </c>
      <c r="N150" s="66">
        <v>47.548391272032802</v>
      </c>
      <c r="O150" s="78">
        <v>49.900323114032801</v>
      </c>
      <c r="P150" s="78"/>
      <c r="Q150" s="75">
        <v>20998</v>
      </c>
      <c r="R150" s="75">
        <v>20822</v>
      </c>
      <c r="S150" s="75">
        <v>21179</v>
      </c>
      <c r="T150" s="75">
        <v>21621</v>
      </c>
      <c r="U150" s="75">
        <v>22398</v>
      </c>
      <c r="V150" s="75">
        <v>23086</v>
      </c>
      <c r="W150" s="75">
        <v>23774</v>
      </c>
      <c r="X150" s="75">
        <v>24444</v>
      </c>
      <c r="Y150" s="75">
        <v>25627</v>
      </c>
      <c r="Z150" s="75">
        <v>26289</v>
      </c>
      <c r="AA150" s="78"/>
      <c r="AB150" s="204">
        <v>48.6</v>
      </c>
      <c r="AC150" s="204">
        <v>46.6</v>
      </c>
      <c r="AD150" s="204">
        <v>47</v>
      </c>
      <c r="AE150" s="204">
        <v>46.4</v>
      </c>
      <c r="AF150" s="204">
        <v>46.9</v>
      </c>
      <c r="AG150" s="204">
        <v>48.2</v>
      </c>
      <c r="AH150" s="204">
        <v>46.8</v>
      </c>
      <c r="AI150" s="204">
        <v>47.3</v>
      </c>
      <c r="AJ150" s="231">
        <v>48.1</v>
      </c>
      <c r="AK150" s="231">
        <v>47.9</v>
      </c>
    </row>
    <row r="151" spans="1:37" x14ac:dyDescent="0.2">
      <c r="A151" s="28"/>
      <c r="B151" s="30"/>
      <c r="C151" s="52" t="s">
        <v>14</v>
      </c>
      <c r="D151" s="55" t="s">
        <v>51</v>
      </c>
      <c r="E151" s="58" t="s">
        <v>52</v>
      </c>
      <c r="F151" s="78">
        <v>402.59941079534298</v>
      </c>
      <c r="G151" s="78">
        <v>400.35646005055702</v>
      </c>
      <c r="H151" s="78">
        <v>394.277864039777</v>
      </c>
      <c r="I151" s="78">
        <v>366.11084329292498</v>
      </c>
      <c r="J151" s="78">
        <v>348.33335855919699</v>
      </c>
      <c r="K151" s="78">
        <v>343.697752525157</v>
      </c>
      <c r="L151" s="78">
        <v>334.37680846196099</v>
      </c>
      <c r="M151" s="78">
        <v>335.64955931463999</v>
      </c>
      <c r="N151" s="66">
        <v>320.62001832497998</v>
      </c>
      <c r="O151" s="78">
        <v>312.717314703677</v>
      </c>
      <c r="P151" s="78"/>
      <c r="Q151" s="78" t="s">
        <v>678</v>
      </c>
      <c r="R151" s="78" t="s">
        <v>678</v>
      </c>
      <c r="S151" s="78" t="s">
        <v>678</v>
      </c>
      <c r="T151" s="78" t="s">
        <v>678</v>
      </c>
      <c r="U151" s="78" t="s">
        <v>678</v>
      </c>
      <c r="V151" s="78" t="s">
        <v>678</v>
      </c>
      <c r="W151" s="78" t="s">
        <v>678</v>
      </c>
      <c r="X151" s="78" t="s">
        <v>678</v>
      </c>
      <c r="Y151" s="78" t="s">
        <v>678</v>
      </c>
      <c r="Z151" s="78" t="s">
        <v>678</v>
      </c>
      <c r="AA151" s="78"/>
      <c r="AB151" s="78" t="s">
        <v>678</v>
      </c>
      <c r="AC151" s="78" t="s">
        <v>678</v>
      </c>
      <c r="AD151" s="78" t="s">
        <v>678</v>
      </c>
      <c r="AE151" s="78" t="s">
        <v>678</v>
      </c>
      <c r="AF151" s="78" t="s">
        <v>678</v>
      </c>
      <c r="AG151" s="78" t="s">
        <v>678</v>
      </c>
      <c r="AH151" s="78" t="s">
        <v>678</v>
      </c>
      <c r="AI151" s="78" t="s">
        <v>678</v>
      </c>
      <c r="AJ151" s="132" t="s">
        <v>678</v>
      </c>
      <c r="AK151" s="132" t="s">
        <v>678</v>
      </c>
    </row>
    <row r="152" spans="1:37" x14ac:dyDescent="0.2">
      <c r="A152" s="33"/>
      <c r="B152" s="34"/>
      <c r="C152" s="52" t="s">
        <v>58</v>
      </c>
      <c r="D152" s="60" t="s">
        <v>56</v>
      </c>
      <c r="E152" s="61" t="s">
        <v>57</v>
      </c>
      <c r="F152" s="78" t="s">
        <v>678</v>
      </c>
      <c r="G152" s="78" t="s">
        <v>678</v>
      </c>
      <c r="H152" s="78" t="s">
        <v>678</v>
      </c>
      <c r="I152" s="78" t="s">
        <v>678</v>
      </c>
      <c r="J152" s="78" t="s">
        <v>678</v>
      </c>
      <c r="K152" s="78" t="s">
        <v>678</v>
      </c>
      <c r="L152" s="78" t="s">
        <v>678</v>
      </c>
      <c r="M152" s="78" t="s">
        <v>678</v>
      </c>
      <c r="N152" s="78" t="s">
        <v>678</v>
      </c>
      <c r="O152" s="78" t="s">
        <v>678</v>
      </c>
      <c r="P152" s="78"/>
      <c r="Q152" s="75">
        <v>10582</v>
      </c>
      <c r="R152" s="204">
        <v>8755</v>
      </c>
      <c r="S152" s="204">
        <v>12191</v>
      </c>
      <c r="T152" s="204">
        <v>12196</v>
      </c>
      <c r="U152" s="204">
        <v>11538</v>
      </c>
      <c r="V152" s="75">
        <v>11245</v>
      </c>
      <c r="W152" s="75">
        <v>10922</v>
      </c>
      <c r="X152" s="75">
        <v>10798</v>
      </c>
      <c r="Y152" s="75">
        <v>11323</v>
      </c>
      <c r="Z152" s="75">
        <v>12529</v>
      </c>
      <c r="AA152" s="78"/>
      <c r="AB152" s="78" t="s">
        <v>678</v>
      </c>
      <c r="AC152" s="78" t="s">
        <v>678</v>
      </c>
      <c r="AD152" s="78" t="s">
        <v>678</v>
      </c>
      <c r="AE152" s="78" t="s">
        <v>678</v>
      </c>
      <c r="AF152" s="78" t="s">
        <v>678</v>
      </c>
      <c r="AG152" s="78" t="s">
        <v>678</v>
      </c>
      <c r="AH152" s="78" t="s">
        <v>678</v>
      </c>
      <c r="AI152" s="78" t="s">
        <v>678</v>
      </c>
      <c r="AJ152" s="132" t="s">
        <v>678</v>
      </c>
      <c r="AK152" s="132" t="s">
        <v>678</v>
      </c>
    </row>
    <row r="153" spans="1:37" x14ac:dyDescent="0.2">
      <c r="C153" s="52"/>
      <c r="F153" s="66"/>
      <c r="G153" s="66"/>
      <c r="H153" s="66"/>
      <c r="I153" s="66"/>
      <c r="J153" s="66"/>
      <c r="K153" s="66"/>
      <c r="L153" s="66"/>
      <c r="M153" s="78"/>
      <c r="N153" s="66"/>
      <c r="O153" s="78"/>
      <c r="P153" s="78"/>
      <c r="Q153" s="78" t="s">
        <v>1096</v>
      </c>
      <c r="R153" s="78" t="s">
        <v>1096</v>
      </c>
      <c r="S153" s="78" t="s">
        <v>1096</v>
      </c>
      <c r="T153" s="78" t="s">
        <v>1096</v>
      </c>
      <c r="U153" s="78" t="s">
        <v>1096</v>
      </c>
      <c r="V153" s="78" t="s">
        <v>1096</v>
      </c>
      <c r="W153" s="78" t="s">
        <v>1096</v>
      </c>
      <c r="X153" s="78" t="s">
        <v>1096</v>
      </c>
      <c r="Y153" s="78" t="s">
        <v>1096</v>
      </c>
      <c r="Z153" s="78" t="s">
        <v>1096</v>
      </c>
      <c r="AA153" s="78"/>
      <c r="AB153" s="78" t="s">
        <v>1096</v>
      </c>
      <c r="AC153" s="78" t="s">
        <v>1096</v>
      </c>
      <c r="AD153" s="78" t="s">
        <v>1096</v>
      </c>
      <c r="AE153" s="78" t="s">
        <v>1096</v>
      </c>
      <c r="AF153" s="78" t="s">
        <v>1096</v>
      </c>
      <c r="AG153" s="78" t="s">
        <v>1096</v>
      </c>
      <c r="AH153" s="78" t="s">
        <v>1096</v>
      </c>
      <c r="AI153" s="78" t="s">
        <v>1096</v>
      </c>
      <c r="AJ153" s="132" t="s">
        <v>1096</v>
      </c>
      <c r="AK153" s="132" t="s">
        <v>1096</v>
      </c>
    </row>
    <row r="154" spans="1:37" x14ac:dyDescent="0.2">
      <c r="C154" s="52"/>
      <c r="F154" s="66"/>
      <c r="G154" s="66"/>
      <c r="H154" s="66"/>
      <c r="I154" s="66"/>
      <c r="J154" s="66"/>
      <c r="K154" s="66"/>
      <c r="L154" s="66"/>
      <c r="M154" s="78"/>
      <c r="N154" s="66"/>
      <c r="O154" s="78"/>
      <c r="P154" s="78"/>
      <c r="Q154" s="78" t="s">
        <v>1096</v>
      </c>
      <c r="R154" s="78" t="s">
        <v>1096</v>
      </c>
      <c r="S154" s="78" t="s">
        <v>1096</v>
      </c>
      <c r="T154" s="78" t="s">
        <v>1096</v>
      </c>
      <c r="U154" s="78" t="s">
        <v>1096</v>
      </c>
      <c r="V154" s="78" t="s">
        <v>1096</v>
      </c>
      <c r="W154" s="78" t="s">
        <v>1096</v>
      </c>
      <c r="X154" s="78" t="s">
        <v>1096</v>
      </c>
      <c r="Y154" s="78" t="s">
        <v>1096</v>
      </c>
      <c r="Z154" s="78" t="s">
        <v>1096</v>
      </c>
      <c r="AA154" s="78"/>
      <c r="AB154" s="78" t="s">
        <v>1096</v>
      </c>
      <c r="AC154" s="78" t="s">
        <v>1096</v>
      </c>
      <c r="AD154" s="78" t="s">
        <v>1096</v>
      </c>
      <c r="AE154" s="78" t="s">
        <v>1096</v>
      </c>
      <c r="AF154" s="78" t="s">
        <v>1096</v>
      </c>
      <c r="AG154" s="78" t="s">
        <v>1096</v>
      </c>
      <c r="AH154" s="78" t="s">
        <v>1096</v>
      </c>
      <c r="AI154" s="78" t="s">
        <v>1096</v>
      </c>
      <c r="AJ154" s="132" t="s">
        <v>1096</v>
      </c>
      <c r="AK154" s="132" t="s">
        <v>1096</v>
      </c>
    </row>
    <row r="155" spans="1:37" x14ac:dyDescent="0.2">
      <c r="A155" s="47" t="s">
        <v>76</v>
      </c>
      <c r="B155" s="46" t="s">
        <v>77</v>
      </c>
      <c r="C155" s="52"/>
      <c r="D155" s="57"/>
      <c r="E155" s="57"/>
      <c r="F155" s="78"/>
      <c r="G155" s="78"/>
      <c r="H155" s="78"/>
      <c r="I155" s="78"/>
      <c r="J155" s="78"/>
      <c r="K155" s="78"/>
      <c r="L155" s="78"/>
      <c r="M155" s="78"/>
      <c r="N155" s="66"/>
      <c r="O155" s="78"/>
      <c r="P155" s="78"/>
      <c r="Q155" s="78">
        <v>762</v>
      </c>
      <c r="R155" s="78">
        <v>873</v>
      </c>
      <c r="S155" s="78">
        <v>943</v>
      </c>
      <c r="T155" s="78">
        <v>996</v>
      </c>
      <c r="U155" s="78">
        <v>838</v>
      </c>
      <c r="V155" s="78">
        <v>861</v>
      </c>
      <c r="W155" s="78">
        <v>856</v>
      </c>
      <c r="X155" s="78">
        <v>846</v>
      </c>
      <c r="Y155" s="78">
        <v>873</v>
      </c>
      <c r="Z155" s="78">
        <v>908</v>
      </c>
      <c r="AA155" s="78"/>
      <c r="AB155" s="182">
        <v>0.8</v>
      </c>
      <c r="AC155" s="182">
        <v>0.9</v>
      </c>
      <c r="AD155" s="182">
        <v>0.9</v>
      </c>
      <c r="AE155" s="182">
        <v>0.8</v>
      </c>
      <c r="AF155" s="182">
        <v>0.7</v>
      </c>
      <c r="AG155" s="182">
        <v>0.7</v>
      </c>
      <c r="AH155" s="182">
        <v>0.6</v>
      </c>
      <c r="AI155" s="182">
        <v>0.6</v>
      </c>
      <c r="AJ155" s="253">
        <v>0.6</v>
      </c>
      <c r="AK155" s="253">
        <v>0.6</v>
      </c>
    </row>
    <row r="156" spans="1:37" x14ac:dyDescent="0.2">
      <c r="B156" s="48"/>
      <c r="C156" s="52"/>
      <c r="D156" s="52" t="s">
        <v>49</v>
      </c>
      <c r="E156" s="53" t="s">
        <v>50</v>
      </c>
      <c r="F156" s="78"/>
      <c r="G156" s="78"/>
      <c r="H156" s="78"/>
      <c r="I156" s="78"/>
      <c r="J156" s="78"/>
      <c r="K156" s="78"/>
      <c r="L156" s="78"/>
      <c r="M156" s="78"/>
      <c r="N156" s="66"/>
      <c r="O156" s="78"/>
      <c r="P156" s="78"/>
      <c r="Q156" s="75">
        <v>762</v>
      </c>
      <c r="R156" s="204">
        <v>873</v>
      </c>
      <c r="S156" s="204">
        <v>943</v>
      </c>
      <c r="T156" s="204">
        <v>996</v>
      </c>
      <c r="U156" s="204">
        <v>838</v>
      </c>
      <c r="V156" s="204">
        <v>861</v>
      </c>
      <c r="W156" s="204">
        <v>856</v>
      </c>
      <c r="X156" s="204">
        <v>846</v>
      </c>
      <c r="Y156" s="204">
        <v>873</v>
      </c>
      <c r="Z156" s="204">
        <v>908</v>
      </c>
      <c r="AA156" s="78"/>
      <c r="AB156" s="254">
        <v>0.8</v>
      </c>
      <c r="AC156" s="254">
        <v>0.9</v>
      </c>
      <c r="AD156" s="254">
        <v>0.9</v>
      </c>
      <c r="AE156" s="254">
        <v>0.8</v>
      </c>
      <c r="AF156" s="254">
        <v>0.7</v>
      </c>
      <c r="AG156" s="254">
        <v>0.7</v>
      </c>
      <c r="AH156" s="254">
        <v>0.6</v>
      </c>
      <c r="AI156" s="254">
        <v>0.6</v>
      </c>
      <c r="AJ156" s="254">
        <v>0.6</v>
      </c>
      <c r="AK156" s="254">
        <v>0.6</v>
      </c>
    </row>
    <row r="157" spans="1:37" x14ac:dyDescent="0.2">
      <c r="C157" s="52"/>
      <c r="F157" s="66"/>
      <c r="G157" s="66"/>
      <c r="H157" s="66"/>
      <c r="I157" s="66"/>
      <c r="J157" s="66"/>
      <c r="K157" s="66"/>
      <c r="L157" s="66"/>
      <c r="M157" s="78"/>
      <c r="N157" s="66"/>
      <c r="O157" s="78"/>
      <c r="P157" s="78"/>
      <c r="Q157" s="78"/>
      <c r="R157" s="78"/>
      <c r="S157" s="78"/>
      <c r="T157" s="78"/>
      <c r="U157" s="78"/>
      <c r="V157" s="78"/>
      <c r="W157" s="78"/>
      <c r="X157" s="78"/>
      <c r="Y157" s="78"/>
      <c r="Z157" s="78"/>
      <c r="AA157" s="78"/>
      <c r="AB157" s="78" t="s">
        <v>1096</v>
      </c>
      <c r="AC157" s="78" t="s">
        <v>1096</v>
      </c>
      <c r="AD157" s="78" t="s">
        <v>1096</v>
      </c>
      <c r="AE157" s="78" t="s">
        <v>1096</v>
      </c>
      <c r="AF157" s="78" t="s">
        <v>1096</v>
      </c>
      <c r="AG157" s="78" t="s">
        <v>1096</v>
      </c>
      <c r="AH157" s="78" t="s">
        <v>1096</v>
      </c>
      <c r="AI157" s="78" t="s">
        <v>1096</v>
      </c>
      <c r="AJ157" s="132" t="s">
        <v>1096</v>
      </c>
      <c r="AK157" s="132" t="s">
        <v>1096</v>
      </c>
    </row>
    <row r="158" spans="1:37" x14ac:dyDescent="0.2">
      <c r="C158" s="52"/>
      <c r="F158" s="66"/>
      <c r="G158" s="66"/>
      <c r="H158" s="66"/>
      <c r="I158" s="66"/>
      <c r="J158" s="66"/>
      <c r="K158" s="66"/>
      <c r="L158" s="66"/>
      <c r="M158" s="78"/>
      <c r="N158" s="66"/>
      <c r="O158" s="78"/>
      <c r="P158" s="78"/>
      <c r="Q158" s="78"/>
      <c r="R158" s="78"/>
      <c r="S158" s="78"/>
      <c r="T158" s="78"/>
      <c r="U158" s="78"/>
      <c r="V158" s="78"/>
      <c r="W158" s="78"/>
      <c r="X158" s="78"/>
      <c r="Y158" s="78"/>
      <c r="Z158" s="78"/>
      <c r="AA158" s="78"/>
      <c r="AB158" s="78" t="s">
        <v>1096</v>
      </c>
      <c r="AC158" s="78" t="s">
        <v>1096</v>
      </c>
      <c r="AD158" s="78" t="s">
        <v>1096</v>
      </c>
      <c r="AE158" s="78" t="s">
        <v>1096</v>
      </c>
      <c r="AF158" s="78" t="s">
        <v>1096</v>
      </c>
      <c r="AG158" s="78" t="s">
        <v>1096</v>
      </c>
      <c r="AH158" s="78" t="s">
        <v>1096</v>
      </c>
      <c r="AI158" s="78" t="s">
        <v>1096</v>
      </c>
      <c r="AJ158" s="132" t="s">
        <v>1096</v>
      </c>
      <c r="AK158" s="132" t="s">
        <v>1096</v>
      </c>
    </row>
    <row r="159" spans="1:37" x14ac:dyDescent="0.2">
      <c r="C159" s="52"/>
      <c r="F159" s="66"/>
      <c r="G159" s="66"/>
      <c r="H159" s="66"/>
      <c r="I159" s="66"/>
      <c r="J159" s="66"/>
      <c r="K159" s="66"/>
      <c r="L159" s="66"/>
      <c r="M159" s="78"/>
      <c r="N159" s="66"/>
      <c r="O159" s="78"/>
      <c r="P159" s="78"/>
      <c r="Q159" s="78"/>
      <c r="R159" s="78"/>
      <c r="S159" s="78"/>
      <c r="T159" s="78"/>
      <c r="U159" s="78"/>
      <c r="V159" s="78"/>
      <c r="W159" s="78"/>
      <c r="X159" s="78"/>
      <c r="Y159" s="78"/>
      <c r="Z159" s="78"/>
      <c r="AA159" s="78"/>
      <c r="AB159" s="78" t="s">
        <v>1096</v>
      </c>
      <c r="AC159" s="78" t="s">
        <v>1096</v>
      </c>
      <c r="AD159" s="78" t="s">
        <v>1096</v>
      </c>
      <c r="AE159" s="78" t="s">
        <v>1096</v>
      </c>
      <c r="AF159" s="78" t="s">
        <v>1096</v>
      </c>
      <c r="AG159" s="78" t="s">
        <v>1096</v>
      </c>
      <c r="AH159" s="78" t="s">
        <v>1096</v>
      </c>
      <c r="AI159" s="78" t="s">
        <v>1096</v>
      </c>
      <c r="AJ159" s="132" t="s">
        <v>1096</v>
      </c>
      <c r="AK159" s="132" t="s">
        <v>1096</v>
      </c>
    </row>
    <row r="160" spans="1:37" x14ac:dyDescent="0.2">
      <c r="C160" s="52"/>
      <c r="N160" s="90"/>
      <c r="O160" s="90"/>
      <c r="P160" s="90"/>
      <c r="Q160" s="78"/>
      <c r="R160" s="78"/>
      <c r="S160" s="78"/>
      <c r="T160" s="78"/>
      <c r="U160" s="78"/>
      <c r="V160" s="78"/>
      <c r="W160" s="78"/>
      <c r="X160" s="78"/>
      <c r="Y160" s="78"/>
      <c r="Z160" s="78"/>
      <c r="AA160" s="78"/>
      <c r="AB160" s="78" t="s">
        <v>1096</v>
      </c>
      <c r="AC160" s="78" t="s">
        <v>1096</v>
      </c>
      <c r="AD160" s="78" t="s">
        <v>1096</v>
      </c>
      <c r="AE160" s="78" t="s">
        <v>1096</v>
      </c>
      <c r="AF160" s="78" t="s">
        <v>1096</v>
      </c>
      <c r="AG160" s="78" t="s">
        <v>1096</v>
      </c>
      <c r="AH160" s="78" t="s">
        <v>1096</v>
      </c>
      <c r="AI160" s="78" t="s">
        <v>1096</v>
      </c>
      <c r="AJ160" s="132" t="s">
        <v>1096</v>
      </c>
      <c r="AK160" s="132" t="s">
        <v>1096</v>
      </c>
    </row>
    <row r="161" spans="1:37" x14ac:dyDescent="0.2">
      <c r="C161" s="52"/>
      <c r="F161" s="66"/>
      <c r="G161" s="66"/>
      <c r="H161" s="66"/>
      <c r="I161" s="66"/>
      <c r="J161" s="66"/>
      <c r="K161" s="66"/>
      <c r="L161" s="66"/>
      <c r="M161" s="78"/>
      <c r="N161" s="90"/>
      <c r="O161" s="90"/>
      <c r="P161" s="90"/>
      <c r="Q161" s="78"/>
      <c r="R161" s="78"/>
      <c r="S161" s="78"/>
      <c r="T161" s="78"/>
      <c r="U161" s="78"/>
      <c r="V161" s="78"/>
      <c r="W161" s="78"/>
      <c r="X161" s="78"/>
      <c r="Y161" s="78"/>
      <c r="Z161" s="78"/>
      <c r="AA161" s="78"/>
      <c r="AB161" s="78" t="s">
        <v>1096</v>
      </c>
      <c r="AC161" s="78" t="s">
        <v>1096</v>
      </c>
      <c r="AD161" s="78" t="s">
        <v>1096</v>
      </c>
      <c r="AE161" s="78" t="s">
        <v>1096</v>
      </c>
      <c r="AF161" s="78" t="s">
        <v>1096</v>
      </c>
      <c r="AG161" s="78" t="s">
        <v>1096</v>
      </c>
      <c r="AH161" s="78" t="s">
        <v>1096</v>
      </c>
      <c r="AI161" s="78" t="s">
        <v>1096</v>
      </c>
      <c r="AJ161" s="132" t="s">
        <v>1096</v>
      </c>
      <c r="AK161" s="132" t="s">
        <v>1096</v>
      </c>
    </row>
    <row r="162" spans="1:37" x14ac:dyDescent="0.2">
      <c r="C162" s="52"/>
      <c r="F162" s="66"/>
      <c r="G162" s="66"/>
      <c r="H162" s="66"/>
      <c r="I162" s="66"/>
      <c r="J162" s="66"/>
      <c r="K162" s="66"/>
      <c r="L162" s="66"/>
      <c r="M162" s="78"/>
      <c r="N162" s="90"/>
      <c r="O162" s="90"/>
      <c r="P162" s="90"/>
      <c r="Q162" s="78"/>
      <c r="R162" s="78"/>
      <c r="S162" s="78"/>
      <c r="T162" s="78"/>
      <c r="U162" s="78"/>
      <c r="V162" s="78"/>
      <c r="W162" s="78"/>
      <c r="X162" s="78"/>
      <c r="Y162" s="78"/>
      <c r="Z162" s="78"/>
      <c r="AA162" s="78"/>
      <c r="AB162" s="78" t="s">
        <v>1096</v>
      </c>
      <c r="AC162" s="78" t="s">
        <v>1096</v>
      </c>
      <c r="AD162" s="78" t="s">
        <v>1096</v>
      </c>
      <c r="AE162" s="78" t="s">
        <v>1096</v>
      </c>
      <c r="AF162" s="78" t="s">
        <v>1096</v>
      </c>
      <c r="AG162" s="78" t="s">
        <v>1096</v>
      </c>
      <c r="AH162" s="78" t="s">
        <v>1096</v>
      </c>
      <c r="AI162" s="78" t="s">
        <v>1096</v>
      </c>
      <c r="AJ162" s="132" t="s">
        <v>1096</v>
      </c>
      <c r="AK162" s="132" t="s">
        <v>1096</v>
      </c>
    </row>
    <row r="163" spans="1:37" x14ac:dyDescent="0.2">
      <c r="B163" s="49" t="s">
        <v>78</v>
      </c>
      <c r="C163" s="70" t="s">
        <v>81</v>
      </c>
      <c r="D163" s="56"/>
      <c r="E163" s="56"/>
      <c r="F163" s="79">
        <v>72145.128432768397</v>
      </c>
      <c r="G163" s="79">
        <v>67519.298820670258</v>
      </c>
      <c r="H163" s="79">
        <v>73105.478172520976</v>
      </c>
      <c r="I163" s="79">
        <v>68477.771396847122</v>
      </c>
      <c r="J163" s="79">
        <v>64922.49551567607</v>
      </c>
      <c r="K163" s="79">
        <v>62913.570674679264</v>
      </c>
      <c r="L163" s="79">
        <v>62014.406142340376</v>
      </c>
      <c r="M163" s="79">
        <v>61907.831538360675</v>
      </c>
      <c r="N163" s="79">
        <v>62308.678458814044</v>
      </c>
      <c r="O163" s="79">
        <v>63271.898713623785</v>
      </c>
      <c r="P163" s="90"/>
      <c r="Q163" s="79">
        <v>3391681</v>
      </c>
      <c r="R163" s="79">
        <v>3292009</v>
      </c>
      <c r="S163" s="79">
        <v>3523824</v>
      </c>
      <c r="T163" s="79">
        <v>3661043</v>
      </c>
      <c r="U163" s="79">
        <v>3688871</v>
      </c>
      <c r="V163" s="79">
        <v>3773939</v>
      </c>
      <c r="W163" s="79">
        <v>3940925</v>
      </c>
      <c r="X163" s="79">
        <v>4201543</v>
      </c>
      <c r="Y163" s="79">
        <v>4385497</v>
      </c>
      <c r="Z163" s="79">
        <v>4578833</v>
      </c>
      <c r="AA163" s="79"/>
      <c r="AB163" s="79">
        <v>4565.2</v>
      </c>
      <c r="AC163" s="79">
        <v>4454.7</v>
      </c>
      <c r="AD163" s="79">
        <v>4497.7</v>
      </c>
      <c r="AE163" s="79">
        <v>4593.7</v>
      </c>
      <c r="AF163" s="79">
        <v>4627.3</v>
      </c>
      <c r="AG163" s="79">
        <v>4672</v>
      </c>
      <c r="AH163" s="79">
        <v>4737.3999999999996</v>
      </c>
      <c r="AI163" s="79">
        <v>4807.3</v>
      </c>
      <c r="AJ163" s="232">
        <v>4896.5</v>
      </c>
      <c r="AK163" s="232">
        <v>5011.3</v>
      </c>
    </row>
    <row r="164" spans="1:37" x14ac:dyDescent="0.2">
      <c r="C164" s="68" t="s">
        <v>11</v>
      </c>
      <c r="D164" s="68" t="s">
        <v>45</v>
      </c>
      <c r="E164" s="53" t="s">
        <v>46</v>
      </c>
      <c r="F164" s="78">
        <v>40860.972600582114</v>
      </c>
      <c r="G164" s="78">
        <v>36868.039445841547</v>
      </c>
      <c r="H164" s="78">
        <v>42905.063168916415</v>
      </c>
      <c r="I164" s="78">
        <v>39828.355218117547</v>
      </c>
      <c r="J164" s="78">
        <v>37805.534351615272</v>
      </c>
      <c r="K164" s="78">
        <v>36560.656617214212</v>
      </c>
      <c r="L164" s="78">
        <v>35616.858597363083</v>
      </c>
      <c r="M164" s="78">
        <v>35420.202955837849</v>
      </c>
      <c r="N164" s="78">
        <v>35562.336231098183</v>
      </c>
      <c r="O164" s="78">
        <v>35765.512160892547</v>
      </c>
      <c r="P164" s="78"/>
      <c r="Q164" s="78">
        <v>924208</v>
      </c>
      <c r="R164" s="78">
        <v>820343</v>
      </c>
      <c r="S164" s="78">
        <v>946087</v>
      </c>
      <c r="T164" s="78">
        <v>963264</v>
      </c>
      <c r="U164" s="78">
        <v>923891</v>
      </c>
      <c r="V164" s="78">
        <v>916063</v>
      </c>
      <c r="W164" s="78">
        <v>945278</v>
      </c>
      <c r="X164" s="78">
        <v>961741</v>
      </c>
      <c r="Y164" s="78">
        <v>994654</v>
      </c>
      <c r="Z164" s="78">
        <v>1064376</v>
      </c>
      <c r="AA164" s="78"/>
      <c r="AB164" s="78">
        <v>1132</v>
      </c>
      <c r="AC164" s="78">
        <v>1063.4000000000001</v>
      </c>
      <c r="AD164" s="78">
        <v>1064.4000000000001</v>
      </c>
      <c r="AE164" s="78">
        <v>1097.9000000000001</v>
      </c>
      <c r="AF164" s="78">
        <v>1094.8</v>
      </c>
      <c r="AG164" s="78">
        <v>1087.0999999999999</v>
      </c>
      <c r="AH164" s="78">
        <v>1089.7</v>
      </c>
      <c r="AI164" s="78">
        <v>1072</v>
      </c>
      <c r="AJ164" s="132">
        <v>1064.8</v>
      </c>
      <c r="AK164" s="132">
        <v>1093</v>
      </c>
    </row>
    <row r="165" spans="1:37" x14ac:dyDescent="0.2">
      <c r="C165" s="68" t="s">
        <v>12</v>
      </c>
      <c r="D165" s="68" t="s">
        <v>47</v>
      </c>
      <c r="E165" s="53" t="s">
        <v>48</v>
      </c>
      <c r="F165" s="78">
        <v>19028.836184894713</v>
      </c>
      <c r="G165" s="78">
        <v>18394.32113848607</v>
      </c>
      <c r="H165" s="78">
        <v>18224.986742669735</v>
      </c>
      <c r="I165" s="78">
        <v>17472.233764859429</v>
      </c>
      <c r="J165" s="78">
        <v>16347.569965165498</v>
      </c>
      <c r="K165" s="78">
        <v>15757.391003346213</v>
      </c>
      <c r="L165" s="78">
        <v>15917.810416663877</v>
      </c>
      <c r="M165" s="78">
        <v>15877.080038769083</v>
      </c>
      <c r="N165" s="78">
        <v>16438.107104696144</v>
      </c>
      <c r="O165" s="78">
        <v>17396.219943029122</v>
      </c>
      <c r="P165" s="78"/>
      <c r="Q165" s="78">
        <v>1428622</v>
      </c>
      <c r="R165" s="78">
        <v>1419501</v>
      </c>
      <c r="S165" s="78">
        <v>1487559</v>
      </c>
      <c r="T165" s="78">
        <v>1578035</v>
      </c>
      <c r="U165" s="78">
        <v>1621079</v>
      </c>
      <c r="V165" s="78">
        <v>1685691</v>
      </c>
      <c r="W165" s="78">
        <v>1783151</v>
      </c>
      <c r="X165" s="78">
        <v>1963342</v>
      </c>
      <c r="Y165" s="78">
        <v>2042839</v>
      </c>
      <c r="Z165" s="78">
        <v>2105156</v>
      </c>
      <c r="AA165" s="78"/>
      <c r="AB165" s="78">
        <v>1998.3</v>
      </c>
      <c r="AC165" s="78">
        <v>1982.4</v>
      </c>
      <c r="AD165" s="78">
        <v>2030.5</v>
      </c>
      <c r="AE165" s="78">
        <v>2088.5</v>
      </c>
      <c r="AF165" s="78">
        <v>2112</v>
      </c>
      <c r="AG165" s="78">
        <v>2146</v>
      </c>
      <c r="AH165" s="78">
        <v>2189.1</v>
      </c>
      <c r="AI165" s="78">
        <v>2243.9</v>
      </c>
      <c r="AJ165" s="132">
        <v>2302.1</v>
      </c>
      <c r="AK165" s="132">
        <v>2355.8000000000002</v>
      </c>
    </row>
    <row r="166" spans="1:37" x14ac:dyDescent="0.2">
      <c r="C166" s="68" t="s">
        <v>13</v>
      </c>
      <c r="D166" s="68" t="s">
        <v>49</v>
      </c>
      <c r="E166" s="53" t="s">
        <v>50</v>
      </c>
      <c r="F166" s="78">
        <v>884.6483020297527</v>
      </c>
      <c r="G166" s="78">
        <v>950.49853982075206</v>
      </c>
      <c r="H166" s="78">
        <v>899.12726827040285</v>
      </c>
      <c r="I166" s="78">
        <v>850.14369592451192</v>
      </c>
      <c r="J166" s="78">
        <v>843.32528079541362</v>
      </c>
      <c r="K166" s="78">
        <v>762.33113112478929</v>
      </c>
      <c r="L166" s="78">
        <v>741.98379944619296</v>
      </c>
      <c r="M166" s="78">
        <v>763.24530805085749</v>
      </c>
      <c r="N166" s="78">
        <v>739.22027835110362</v>
      </c>
      <c r="O166" s="78">
        <v>726.25351236845677</v>
      </c>
      <c r="P166" s="78"/>
      <c r="Q166" s="78">
        <v>643261</v>
      </c>
      <c r="R166" s="78">
        <v>651441</v>
      </c>
      <c r="S166" s="78">
        <v>664971</v>
      </c>
      <c r="T166" s="78">
        <v>686098</v>
      </c>
      <c r="U166" s="78">
        <v>713076</v>
      </c>
      <c r="V166" s="78">
        <v>735712</v>
      </c>
      <c r="W166" s="78">
        <v>762537</v>
      </c>
      <c r="X166" s="78">
        <v>796357</v>
      </c>
      <c r="Y166" s="78">
        <v>838883</v>
      </c>
      <c r="Z166" s="78">
        <v>879905</v>
      </c>
      <c r="AA166" s="78"/>
      <c r="AB166" s="78">
        <v>1434.9</v>
      </c>
      <c r="AC166" s="78">
        <v>1408.9</v>
      </c>
      <c r="AD166" s="78">
        <v>1402.8</v>
      </c>
      <c r="AE166" s="78">
        <v>1407.3</v>
      </c>
      <c r="AF166" s="78">
        <v>1420.5</v>
      </c>
      <c r="AG166" s="78">
        <v>1438.9</v>
      </c>
      <c r="AH166" s="78">
        <v>1458.6</v>
      </c>
      <c r="AI166" s="78">
        <v>1491.4</v>
      </c>
      <c r="AJ166" s="132">
        <v>1529.6</v>
      </c>
      <c r="AK166" s="132">
        <v>1562.5</v>
      </c>
    </row>
    <row r="167" spans="1:37" x14ac:dyDescent="0.2">
      <c r="C167" s="68" t="s">
        <v>14</v>
      </c>
      <c r="D167" s="69" t="s">
        <v>51</v>
      </c>
      <c r="E167" s="58" t="s">
        <v>52</v>
      </c>
      <c r="F167" s="78">
        <v>11370.671345261839</v>
      </c>
      <c r="G167" s="78">
        <v>11306.439696521873</v>
      </c>
      <c r="H167" s="78">
        <v>11076.300992664415</v>
      </c>
      <c r="I167" s="78">
        <v>10327.038717945636</v>
      </c>
      <c r="J167" s="78">
        <v>9926.06591809991</v>
      </c>
      <c r="K167" s="78">
        <v>9833.191922994014</v>
      </c>
      <c r="L167" s="78">
        <v>9737.7533288672385</v>
      </c>
      <c r="M167" s="78">
        <v>9847.3032357028897</v>
      </c>
      <c r="N167" s="78">
        <v>9569.0148446686435</v>
      </c>
      <c r="O167" s="78">
        <v>9383.9130973336833</v>
      </c>
      <c r="P167" s="71"/>
      <c r="Q167" s="78" t="s">
        <v>1096</v>
      </c>
      <c r="R167" s="78" t="s">
        <v>1096</v>
      </c>
      <c r="S167" s="78" t="s">
        <v>1096</v>
      </c>
      <c r="T167" s="78" t="s">
        <v>1096</v>
      </c>
      <c r="U167" s="78" t="s">
        <v>1096</v>
      </c>
      <c r="V167" s="78" t="s">
        <v>1096</v>
      </c>
      <c r="W167" s="78" t="s">
        <v>1096</v>
      </c>
      <c r="X167" s="78" t="s">
        <v>1096</v>
      </c>
      <c r="Y167" s="78" t="s">
        <v>1096</v>
      </c>
      <c r="Z167" s="78" t="s">
        <v>1096</v>
      </c>
      <c r="AA167" s="78"/>
      <c r="AB167" s="78" t="s">
        <v>678</v>
      </c>
      <c r="AC167" s="78" t="s">
        <v>678</v>
      </c>
      <c r="AD167" s="78" t="s">
        <v>678</v>
      </c>
      <c r="AE167" s="78" t="s">
        <v>678</v>
      </c>
      <c r="AF167" s="78" t="s">
        <v>678</v>
      </c>
      <c r="AG167" s="78" t="s">
        <v>678</v>
      </c>
      <c r="AH167" s="78" t="s">
        <v>678</v>
      </c>
      <c r="AI167" s="78" t="s">
        <v>678</v>
      </c>
      <c r="AJ167" s="78" t="s">
        <v>678</v>
      </c>
      <c r="AK167" s="78" t="s">
        <v>678</v>
      </c>
    </row>
    <row r="168" spans="1:37" ht="13.5" thickBot="1" x14ac:dyDescent="0.25">
      <c r="A168" s="44"/>
      <c r="B168" s="44"/>
      <c r="C168" s="73" t="s">
        <v>58</v>
      </c>
      <c r="D168" s="77" t="s">
        <v>56</v>
      </c>
      <c r="E168" s="38" t="s">
        <v>57</v>
      </c>
      <c r="F168" s="72" t="s">
        <v>678</v>
      </c>
      <c r="G168" s="72" t="s">
        <v>678</v>
      </c>
      <c r="H168" s="72" t="s">
        <v>678</v>
      </c>
      <c r="I168" s="72" t="s">
        <v>678</v>
      </c>
      <c r="J168" s="72" t="s">
        <v>678</v>
      </c>
      <c r="K168" s="72" t="s">
        <v>678</v>
      </c>
      <c r="L168" s="72" t="s">
        <v>678</v>
      </c>
      <c r="M168" s="72" t="s">
        <v>678</v>
      </c>
      <c r="N168" s="44"/>
      <c r="O168" s="44"/>
      <c r="P168" s="44"/>
      <c r="Q168" s="72">
        <v>395590</v>
      </c>
      <c r="R168" s="72">
        <v>400724</v>
      </c>
      <c r="S168" s="72">
        <v>425207</v>
      </c>
      <c r="T168" s="72">
        <v>433646</v>
      </c>
      <c r="U168" s="72">
        <v>430825</v>
      </c>
      <c r="V168" s="72">
        <v>436473</v>
      </c>
      <c r="W168" s="72">
        <v>449959</v>
      </c>
      <c r="X168" s="72">
        <v>480103</v>
      </c>
      <c r="Y168" s="72">
        <v>509121</v>
      </c>
      <c r="Z168" s="72">
        <v>529396</v>
      </c>
      <c r="AA168" s="72"/>
      <c r="AB168" s="72" t="s">
        <v>678</v>
      </c>
      <c r="AC168" s="72" t="s">
        <v>678</v>
      </c>
      <c r="AD168" s="72" t="s">
        <v>678</v>
      </c>
      <c r="AE168" s="72" t="s">
        <v>678</v>
      </c>
      <c r="AF168" s="72" t="s">
        <v>678</v>
      </c>
      <c r="AG168" s="72" t="s">
        <v>678</v>
      </c>
      <c r="AH168" s="72" t="s">
        <v>678</v>
      </c>
      <c r="AI168" s="72" t="s">
        <v>678</v>
      </c>
      <c r="AJ168" s="72" t="s">
        <v>678</v>
      </c>
      <c r="AK168" s="72" t="s">
        <v>678</v>
      </c>
    </row>
    <row r="169" spans="1:37" x14ac:dyDescent="0.2">
      <c r="C169" s="71"/>
      <c r="D169" s="74"/>
      <c r="E169" s="76"/>
      <c r="Q169" s="75"/>
      <c r="R169" s="75"/>
      <c r="S169" s="75"/>
      <c r="T169" s="75"/>
      <c r="U169" s="75"/>
      <c r="V169" s="75"/>
      <c r="W169" s="75"/>
      <c r="X169" s="75"/>
    </row>
    <row r="170" spans="1:37" x14ac:dyDescent="0.2">
      <c r="F170" s="65" t="s">
        <v>53</v>
      </c>
      <c r="G170" s="37"/>
      <c r="H170" s="37"/>
      <c r="I170" s="37"/>
      <c r="J170" s="37"/>
      <c r="K170" s="37"/>
      <c r="L170" s="37"/>
      <c r="M170" s="37"/>
      <c r="Q170" s="65" t="s">
        <v>1061</v>
      </c>
      <c r="AB170" s="65" t="s">
        <v>1061</v>
      </c>
    </row>
    <row r="171" spans="1:37" x14ac:dyDescent="0.2">
      <c r="F171" s="63" t="s">
        <v>1073</v>
      </c>
      <c r="Q171" s="63" t="s">
        <v>1073</v>
      </c>
      <c r="AB171" s="63" t="s">
        <v>1072</v>
      </c>
    </row>
    <row r="172" spans="1:37" x14ac:dyDescent="0.2">
      <c r="Q172" s="208" t="s">
        <v>55</v>
      </c>
      <c r="AB172" s="208" t="s">
        <v>1071</v>
      </c>
    </row>
    <row r="173" spans="1:37" x14ac:dyDescent="0.2">
      <c r="Q173" s="219" t="s">
        <v>1077</v>
      </c>
      <c r="AB173" s="219" t="s">
        <v>1074</v>
      </c>
    </row>
    <row r="174" spans="1:37" x14ac:dyDescent="0.2">
      <c r="Q174" s="208" t="s">
        <v>1071</v>
      </c>
    </row>
    <row r="175" spans="1:37" x14ac:dyDescent="0.2">
      <c r="Q175" s="219" t="s">
        <v>1074</v>
      </c>
      <c r="AB175" s="37"/>
      <c r="AC175" s="37"/>
      <c r="AD175" s="37"/>
      <c r="AE175" s="37"/>
      <c r="AF175" s="37"/>
      <c r="AG175" s="37"/>
      <c r="AH175" s="37"/>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9"/>
  <sheetViews>
    <sheetView zoomScale="115" zoomScaleNormal="115" workbookViewId="0">
      <pane xSplit="2" ySplit="8" topLeftCell="W177" activePane="bottomRight" state="frozen"/>
      <selection pane="topRight" activeCell="C1" sqref="C1"/>
      <selection pane="bottomLeft" activeCell="A7" sqref="A7"/>
      <selection pane="bottomRight" activeCell="AD146" sqref="AD146"/>
    </sheetView>
  </sheetViews>
  <sheetFormatPr defaultRowHeight="12.75" x14ac:dyDescent="0.2"/>
  <cols>
    <col min="1" max="1" width="9.7109375" customWidth="1"/>
    <col min="2" max="2" width="14" customWidth="1"/>
    <col min="3" max="12" width="6.5703125" customWidth="1"/>
    <col min="13" max="13" width="4.7109375" customWidth="1"/>
    <col min="14" max="14" width="9.28515625" bestFit="1" customWidth="1"/>
    <col min="15" max="15" width="15" customWidth="1"/>
    <col min="16" max="24" width="8.28515625" customWidth="1"/>
    <col min="25" max="25" width="8.7109375" bestFit="1" customWidth="1"/>
    <col min="26" max="26" width="8.7109375" customWidth="1"/>
    <col min="27" max="27" width="4.5703125" customWidth="1"/>
    <col min="29" max="29" width="17.42578125" bestFit="1" customWidth="1"/>
    <col min="30" max="39" width="7.42578125" customWidth="1"/>
  </cols>
  <sheetData>
    <row r="1" spans="1:50" x14ac:dyDescent="0.2">
      <c r="A1" s="160" t="s">
        <v>697</v>
      </c>
    </row>
    <row r="3" spans="1:50" ht="15" x14ac:dyDescent="0.25">
      <c r="A3" s="50" t="s">
        <v>707</v>
      </c>
      <c r="O3" s="50" t="s">
        <v>687</v>
      </c>
      <c r="AB3" s="50" t="s">
        <v>760</v>
      </c>
      <c r="AN3" s="139"/>
    </row>
    <row r="4" spans="1:50" ht="14.25" x14ac:dyDescent="0.2">
      <c r="A4" s="51" t="s">
        <v>685</v>
      </c>
      <c r="O4" s="85" t="s">
        <v>1098</v>
      </c>
      <c r="AB4" s="51" t="s">
        <v>761</v>
      </c>
      <c r="AN4" s="140"/>
    </row>
    <row r="5" spans="1:50" ht="14.25" x14ac:dyDescent="0.2">
      <c r="A5" s="51"/>
      <c r="O5" s="51" t="s">
        <v>1099</v>
      </c>
      <c r="AB5" s="51"/>
    </row>
    <row r="6" spans="1:50" s="45" customFormat="1" ht="13.5" thickBot="1" x14ac:dyDescent="0.25">
      <c r="A6" s="44"/>
      <c r="B6" s="44"/>
      <c r="C6" s="44"/>
      <c r="D6" s="44"/>
      <c r="E6" s="44"/>
      <c r="F6" s="44"/>
      <c r="G6" s="44"/>
      <c r="H6" s="44"/>
      <c r="I6" s="44"/>
      <c r="J6" s="44"/>
      <c r="K6" s="44"/>
      <c r="N6" s="44"/>
      <c r="O6" s="44"/>
      <c r="P6" s="44"/>
      <c r="Q6" s="44"/>
      <c r="R6" s="44"/>
      <c r="S6" s="44"/>
      <c r="T6" s="44"/>
      <c r="U6" s="44"/>
      <c r="V6" s="44"/>
      <c r="W6" s="44"/>
      <c r="X6" s="44"/>
      <c r="Y6" s="44"/>
      <c r="AB6" s="44"/>
      <c r="AC6" s="44"/>
      <c r="AD6" s="44"/>
      <c r="AE6" s="44"/>
      <c r="AF6" s="44"/>
      <c r="AG6" s="44"/>
      <c r="AH6" s="44"/>
      <c r="AI6" s="44"/>
      <c r="AJ6" s="44"/>
      <c r="AK6" s="44"/>
      <c r="AL6" s="44"/>
      <c r="AM6" s="44"/>
      <c r="AO6"/>
      <c r="AP6"/>
      <c r="AQ6"/>
      <c r="AR6"/>
      <c r="AS6"/>
      <c r="AT6"/>
      <c r="AU6"/>
      <c r="AV6"/>
      <c r="AW6"/>
      <c r="AX6"/>
    </row>
    <row r="7" spans="1:50" x14ac:dyDescent="0.2">
      <c r="A7" s="86" t="s">
        <v>374</v>
      </c>
      <c r="B7" s="86" t="s">
        <v>665</v>
      </c>
      <c r="C7" s="86"/>
      <c r="D7" s="86"/>
      <c r="E7" s="86"/>
      <c r="F7" s="86"/>
      <c r="G7" s="86"/>
      <c r="H7" s="86"/>
      <c r="I7" s="86"/>
      <c r="J7" s="86"/>
      <c r="K7" s="86"/>
      <c r="L7" s="249"/>
      <c r="M7" s="86"/>
      <c r="N7" s="86" t="s">
        <v>374</v>
      </c>
      <c r="O7" s="86" t="s">
        <v>665</v>
      </c>
      <c r="P7" s="86"/>
      <c r="Q7" s="86"/>
      <c r="R7" s="86"/>
      <c r="S7" s="86"/>
      <c r="T7" s="86"/>
      <c r="U7" s="86"/>
      <c r="V7" s="86"/>
      <c r="W7" s="86"/>
      <c r="X7" s="86"/>
      <c r="Y7" s="86"/>
      <c r="Z7" s="249"/>
      <c r="AB7" s="86" t="s">
        <v>374</v>
      </c>
      <c r="AC7" s="86" t="s">
        <v>665</v>
      </c>
      <c r="AD7" s="86"/>
      <c r="AE7" s="86"/>
      <c r="AF7" s="86"/>
      <c r="AG7" s="86"/>
      <c r="AH7" s="86"/>
      <c r="AI7" s="86"/>
      <c r="AJ7" s="86"/>
      <c r="AK7" s="86"/>
      <c r="AL7" s="86"/>
      <c r="AM7" s="86"/>
    </row>
    <row r="8" spans="1:50" ht="13.5" thickBot="1" x14ac:dyDescent="0.25">
      <c r="A8" s="73" t="s">
        <v>39</v>
      </c>
      <c r="B8" s="73" t="s">
        <v>666</v>
      </c>
      <c r="C8" s="87" t="s">
        <v>3</v>
      </c>
      <c r="D8" s="87" t="s">
        <v>4</v>
      </c>
      <c r="E8" s="87" t="s">
        <v>5</v>
      </c>
      <c r="F8" s="87" t="s">
        <v>6</v>
      </c>
      <c r="G8" s="87" t="s">
        <v>7</v>
      </c>
      <c r="H8" s="87" t="s">
        <v>8</v>
      </c>
      <c r="I8" s="87" t="s">
        <v>9</v>
      </c>
      <c r="J8" s="87">
        <v>2015</v>
      </c>
      <c r="K8" s="87">
        <v>2016</v>
      </c>
      <c r="L8" s="87">
        <v>2017</v>
      </c>
      <c r="M8" s="89"/>
      <c r="N8" s="88" t="s">
        <v>39</v>
      </c>
      <c r="O8" s="88" t="s">
        <v>666</v>
      </c>
      <c r="P8" s="87" t="s">
        <v>3</v>
      </c>
      <c r="Q8" s="87" t="s">
        <v>4</v>
      </c>
      <c r="R8" s="87" t="s">
        <v>5</v>
      </c>
      <c r="S8" s="87" t="s">
        <v>6</v>
      </c>
      <c r="T8" s="87" t="s">
        <v>7</v>
      </c>
      <c r="U8" s="87" t="s">
        <v>8</v>
      </c>
      <c r="V8" s="87" t="s">
        <v>9</v>
      </c>
      <c r="W8" s="87">
        <v>2015</v>
      </c>
      <c r="X8" s="87">
        <v>2016</v>
      </c>
      <c r="Y8" s="87">
        <v>2017</v>
      </c>
      <c r="Z8" s="87">
        <v>2018</v>
      </c>
      <c r="AB8" s="88" t="s">
        <v>39</v>
      </c>
      <c r="AC8" s="88" t="s">
        <v>666</v>
      </c>
      <c r="AD8" s="87" t="s">
        <v>3</v>
      </c>
      <c r="AE8" s="87" t="s">
        <v>4</v>
      </c>
      <c r="AF8" s="87" t="s">
        <v>5</v>
      </c>
      <c r="AG8" s="87" t="s">
        <v>6</v>
      </c>
      <c r="AH8" s="87" t="s">
        <v>7</v>
      </c>
      <c r="AI8" s="87" t="s">
        <v>8</v>
      </c>
      <c r="AJ8" s="87" t="s">
        <v>9</v>
      </c>
      <c r="AK8" s="87">
        <v>2015</v>
      </c>
      <c r="AL8" s="87">
        <v>2016</v>
      </c>
      <c r="AM8" s="87">
        <v>2017</v>
      </c>
    </row>
    <row r="9" spans="1:50" x14ac:dyDescent="0.2">
      <c r="A9" s="71" t="s">
        <v>83</v>
      </c>
      <c r="B9" s="71" t="s">
        <v>375</v>
      </c>
      <c r="C9" s="78">
        <v>93.472027711183301</v>
      </c>
      <c r="D9" s="78">
        <v>94.246636168170994</v>
      </c>
      <c r="E9" s="78">
        <v>99.848890999503098</v>
      </c>
      <c r="F9" s="78">
        <v>150.09576576446099</v>
      </c>
      <c r="G9" s="78">
        <v>127.347103667529</v>
      </c>
      <c r="H9" s="78">
        <v>116.054147217638</v>
      </c>
      <c r="I9" s="78">
        <v>120.775116813483</v>
      </c>
      <c r="J9" s="78">
        <v>111.415052137991</v>
      </c>
      <c r="K9" s="78">
        <v>106.013543155291</v>
      </c>
      <c r="L9" s="78">
        <v>103.179453124362</v>
      </c>
      <c r="M9" s="90"/>
      <c r="N9" s="71" t="s">
        <v>83</v>
      </c>
      <c r="O9" s="71" t="s">
        <v>375</v>
      </c>
      <c r="P9" s="78">
        <v>38248</v>
      </c>
      <c r="Q9" s="78">
        <v>38641</v>
      </c>
      <c r="R9" s="78">
        <v>39289</v>
      </c>
      <c r="S9" s="78">
        <v>40194</v>
      </c>
      <c r="T9" s="78">
        <v>40723</v>
      </c>
      <c r="U9" s="78">
        <v>41449</v>
      </c>
      <c r="V9" s="78">
        <v>41816</v>
      </c>
      <c r="W9" s="78">
        <v>42661</v>
      </c>
      <c r="X9" s="78">
        <v>43891</v>
      </c>
      <c r="Y9" s="78">
        <v>44605</v>
      </c>
      <c r="Z9" s="78">
        <v>45543</v>
      </c>
      <c r="AB9" s="71" t="s">
        <v>83</v>
      </c>
      <c r="AC9" s="71" t="s">
        <v>375</v>
      </c>
      <c r="AD9" s="256">
        <f>(C9*1000)/P9</f>
        <v>2.4438409253080762</v>
      </c>
      <c r="AE9" s="256">
        <f t="shared" ref="AE9:AE72" si="0">(D9*1000)/Q9</f>
        <v>2.4390320169812116</v>
      </c>
      <c r="AF9" s="256">
        <f t="shared" ref="AF9:AF72" si="1">(E9*1000)/R9</f>
        <v>2.5413955814478122</v>
      </c>
      <c r="AG9" s="256">
        <f t="shared" ref="AG9:AG72" si="2">(F9*1000)/S9</f>
        <v>3.7342828721814447</v>
      </c>
      <c r="AH9" s="256">
        <f t="shared" ref="AH9:AH72" si="3">(G9*1000)/T9</f>
        <v>3.1271542781113619</v>
      </c>
      <c r="AI9" s="256">
        <f t="shared" ref="AI9:AI72" si="4">(H9*1000)/U9</f>
        <v>2.7999263484677073</v>
      </c>
      <c r="AJ9" s="256">
        <f t="shared" ref="AJ9:AJ72" si="5">(I9*1000)/V9</f>
        <v>2.8882513108255927</v>
      </c>
      <c r="AK9" s="256">
        <f t="shared" ref="AK9:AK72" si="6">(J9*1000)/W9</f>
        <v>2.6116371425421576</v>
      </c>
      <c r="AL9" s="256">
        <f t="shared" ref="AL9:AM72" si="7">(K9*1000)/X9</f>
        <v>2.4153822686949717</v>
      </c>
      <c r="AM9" s="256">
        <f t="shared" si="7"/>
        <v>2.313181327751642</v>
      </c>
    </row>
    <row r="10" spans="1:50" x14ac:dyDescent="0.2">
      <c r="A10" s="71" t="s">
        <v>84</v>
      </c>
      <c r="B10" s="71" t="s">
        <v>376</v>
      </c>
      <c r="C10" s="78">
        <v>122.357725886566</v>
      </c>
      <c r="D10" s="78">
        <v>119.32256960297801</v>
      </c>
      <c r="E10" s="78">
        <v>118.093023131039</v>
      </c>
      <c r="F10" s="78">
        <v>114.702615543297</v>
      </c>
      <c r="G10" s="78">
        <v>107.786531755762</v>
      </c>
      <c r="H10" s="78">
        <v>105.385082644954</v>
      </c>
      <c r="I10" s="78">
        <v>102.661808392254</v>
      </c>
      <c r="J10" s="78">
        <v>103.695703104096</v>
      </c>
      <c r="K10" s="78">
        <v>98.404639321723096</v>
      </c>
      <c r="L10" s="78">
        <v>96.022732380639098</v>
      </c>
      <c r="M10" s="90"/>
      <c r="N10" s="71" t="s">
        <v>84</v>
      </c>
      <c r="O10" s="71" t="s">
        <v>376</v>
      </c>
      <c r="P10" s="78">
        <v>28954</v>
      </c>
      <c r="Q10" s="78">
        <v>29361</v>
      </c>
      <c r="R10" s="78">
        <v>30114</v>
      </c>
      <c r="S10" s="78">
        <v>30715</v>
      </c>
      <c r="T10" s="78">
        <v>31215</v>
      </c>
      <c r="U10" s="78">
        <v>31616</v>
      </c>
      <c r="V10" s="78">
        <v>31969</v>
      </c>
      <c r="W10" s="78">
        <v>32380</v>
      </c>
      <c r="X10" s="78">
        <v>32785</v>
      </c>
      <c r="Y10" s="78">
        <v>33175</v>
      </c>
      <c r="Z10" s="78">
        <v>33432</v>
      </c>
      <c r="AB10" s="71" t="s">
        <v>84</v>
      </c>
      <c r="AC10" s="71" t="s">
        <v>376</v>
      </c>
      <c r="AD10" s="256">
        <f t="shared" ref="AD10:AD73" si="8">(C10*1000)/P10</f>
        <v>4.2259351345778127</v>
      </c>
      <c r="AE10" s="256">
        <f t="shared" si="0"/>
        <v>4.0639817990864753</v>
      </c>
      <c r="AF10" s="256">
        <f t="shared" si="1"/>
        <v>3.9215322816975164</v>
      </c>
      <c r="AG10" s="256">
        <f t="shared" si="2"/>
        <v>3.7344169149697866</v>
      </c>
      <c r="AH10" s="256">
        <f t="shared" si="3"/>
        <v>3.4530364169713921</v>
      </c>
      <c r="AI10" s="256">
        <f t="shared" si="4"/>
        <v>3.3332832314319965</v>
      </c>
      <c r="AJ10" s="256">
        <f t="shared" si="5"/>
        <v>3.2112924518206385</v>
      </c>
      <c r="AK10" s="256">
        <f t="shared" si="6"/>
        <v>3.2024614917880174</v>
      </c>
      <c r="AL10" s="256">
        <f t="shared" si="7"/>
        <v>3.0015140863725209</v>
      </c>
      <c r="AM10" s="256">
        <f t="shared" si="7"/>
        <v>2.8944305163719393</v>
      </c>
    </row>
    <row r="11" spans="1:50" x14ac:dyDescent="0.2">
      <c r="A11" s="71" t="s">
        <v>85</v>
      </c>
      <c r="B11" s="71" t="s">
        <v>377</v>
      </c>
      <c r="C11" s="78">
        <v>101.40497913854099</v>
      </c>
      <c r="D11" s="78">
        <v>101.31808562963801</v>
      </c>
      <c r="E11" s="78">
        <v>100.670114102657</v>
      </c>
      <c r="F11" s="78">
        <v>95.809181162475895</v>
      </c>
      <c r="G11" s="78">
        <v>92.686594616986298</v>
      </c>
      <c r="H11" s="78">
        <v>90.8157393993326</v>
      </c>
      <c r="I11" s="78">
        <v>89.323332516574396</v>
      </c>
      <c r="J11" s="78">
        <v>91.308947928654803</v>
      </c>
      <c r="K11" s="78">
        <v>91.023663281645796</v>
      </c>
      <c r="L11" s="78">
        <v>91.121460139904997</v>
      </c>
      <c r="M11" s="78"/>
      <c r="N11" s="71" t="s">
        <v>85</v>
      </c>
      <c r="O11" s="71" t="s">
        <v>377</v>
      </c>
      <c r="P11" s="78">
        <v>38720</v>
      </c>
      <c r="Q11" s="78">
        <v>39173</v>
      </c>
      <c r="R11" s="78">
        <v>39521</v>
      </c>
      <c r="S11" s="78">
        <v>39792</v>
      </c>
      <c r="T11" s="78">
        <v>40269</v>
      </c>
      <c r="U11" s="78">
        <v>40495</v>
      </c>
      <c r="V11" s="78">
        <v>41180</v>
      </c>
      <c r="W11" s="78">
        <v>42130</v>
      </c>
      <c r="X11" s="78">
        <v>43293</v>
      </c>
      <c r="Y11" s="78">
        <v>44130</v>
      </c>
      <c r="Z11" s="78">
        <v>44831</v>
      </c>
      <c r="AB11" s="71" t="s">
        <v>85</v>
      </c>
      <c r="AC11" s="71" t="s">
        <v>377</v>
      </c>
      <c r="AD11" s="256">
        <f t="shared" si="8"/>
        <v>2.6189302463466166</v>
      </c>
      <c r="AE11" s="256">
        <f t="shared" si="0"/>
        <v>2.5864265088106095</v>
      </c>
      <c r="AF11" s="256">
        <f t="shared" si="1"/>
        <v>2.5472562461136357</v>
      </c>
      <c r="AG11" s="256">
        <f t="shared" si="2"/>
        <v>2.4077498281683729</v>
      </c>
      <c r="AH11" s="256">
        <f t="shared" si="3"/>
        <v>2.3016860268937966</v>
      </c>
      <c r="AI11" s="256">
        <f t="shared" si="4"/>
        <v>2.2426408050211779</v>
      </c>
      <c r="AJ11" s="256">
        <f t="shared" si="5"/>
        <v>2.1690950101159396</v>
      </c>
      <c r="AK11" s="256">
        <f t="shared" si="6"/>
        <v>2.1673142162035322</v>
      </c>
      <c r="AL11" s="256">
        <f t="shared" si="7"/>
        <v>2.102503020849694</v>
      </c>
      <c r="AM11" s="256">
        <f t="shared" si="7"/>
        <v>2.0648416075210743</v>
      </c>
    </row>
    <row r="12" spans="1:50" x14ac:dyDescent="0.2">
      <c r="A12" s="71" t="s">
        <v>86</v>
      </c>
      <c r="B12" s="71" t="s">
        <v>378</v>
      </c>
      <c r="C12" s="78">
        <v>150.02137014858701</v>
      </c>
      <c r="D12" s="78">
        <v>148.99881195779199</v>
      </c>
      <c r="E12" s="78">
        <v>143.70514920793099</v>
      </c>
      <c r="F12" s="78">
        <v>136.661234186125</v>
      </c>
      <c r="G12" s="78">
        <v>141.75589996669899</v>
      </c>
      <c r="H12" s="78">
        <v>132.375092444263</v>
      </c>
      <c r="I12" s="78">
        <v>145.79784503296099</v>
      </c>
      <c r="J12" s="78">
        <v>140.73942800262299</v>
      </c>
      <c r="K12" s="78">
        <v>138.11047474254099</v>
      </c>
      <c r="L12" s="78">
        <v>143.028734732239</v>
      </c>
      <c r="M12" s="78"/>
      <c r="N12" s="71" t="s">
        <v>86</v>
      </c>
      <c r="O12" s="71" t="s">
        <v>378</v>
      </c>
      <c r="P12" s="78">
        <v>37376</v>
      </c>
      <c r="Q12" s="78">
        <v>37756</v>
      </c>
      <c r="R12" s="78">
        <v>38301</v>
      </c>
      <c r="S12" s="78">
        <v>38894</v>
      </c>
      <c r="T12" s="78">
        <v>39387</v>
      </c>
      <c r="U12" s="78">
        <v>39784</v>
      </c>
      <c r="V12" s="78">
        <v>40541</v>
      </c>
      <c r="W12" s="78">
        <v>41107</v>
      </c>
      <c r="X12" s="78">
        <v>42000</v>
      </c>
      <c r="Y12" s="78">
        <v>43444</v>
      </c>
      <c r="Z12" s="78">
        <v>44397</v>
      </c>
      <c r="AB12" s="71" t="s">
        <v>86</v>
      </c>
      <c r="AC12" s="71" t="s">
        <v>378</v>
      </c>
      <c r="AD12" s="256">
        <f t="shared" si="8"/>
        <v>4.0138423091980684</v>
      </c>
      <c r="AE12" s="256">
        <f t="shared" si="0"/>
        <v>3.9463611600220356</v>
      </c>
      <c r="AF12" s="256">
        <f t="shared" si="1"/>
        <v>3.7519947053061533</v>
      </c>
      <c r="AG12" s="256">
        <f t="shared" si="2"/>
        <v>3.5136842234309915</v>
      </c>
      <c r="AH12" s="256">
        <f t="shared" si="3"/>
        <v>3.5990529861806939</v>
      </c>
      <c r="AI12" s="256">
        <f t="shared" si="4"/>
        <v>3.327344973965991</v>
      </c>
      <c r="AJ12" s="256">
        <f t="shared" si="5"/>
        <v>3.5963060860107299</v>
      </c>
      <c r="AK12" s="256">
        <f t="shared" si="6"/>
        <v>3.4237338653422289</v>
      </c>
      <c r="AL12" s="256">
        <f t="shared" si="7"/>
        <v>3.288344636727166</v>
      </c>
      <c r="AM12" s="256">
        <f t="shared" si="7"/>
        <v>3.2922551959358946</v>
      </c>
    </row>
    <row r="13" spans="1:50" x14ac:dyDescent="0.2">
      <c r="A13" s="71" t="s">
        <v>87</v>
      </c>
      <c r="B13" s="71" t="s">
        <v>379</v>
      </c>
      <c r="C13" s="78">
        <v>128.99438462464801</v>
      </c>
      <c r="D13" s="78">
        <v>122.740233770788</v>
      </c>
      <c r="E13" s="78">
        <v>126.707660543559</v>
      </c>
      <c r="F13" s="78">
        <v>125.58201139153201</v>
      </c>
      <c r="G13" s="78">
        <v>115.21369010832601</v>
      </c>
      <c r="H13" s="78">
        <v>124.302649765456</v>
      </c>
      <c r="I13" s="78">
        <v>121.084392579613</v>
      </c>
      <c r="J13" s="78">
        <v>132.102123398061</v>
      </c>
      <c r="K13" s="78">
        <v>137.788289563164</v>
      </c>
      <c r="L13" s="78">
        <v>111.70615416306499</v>
      </c>
      <c r="M13" s="78"/>
      <c r="N13" s="71" t="s">
        <v>87</v>
      </c>
      <c r="O13" s="71" t="s">
        <v>379</v>
      </c>
      <c r="P13" s="78">
        <v>64355</v>
      </c>
      <c r="Q13" s="78">
        <v>65295</v>
      </c>
      <c r="R13" s="78">
        <v>66211</v>
      </c>
      <c r="S13" s="78">
        <v>67320</v>
      </c>
      <c r="T13" s="78">
        <v>68210</v>
      </c>
      <c r="U13" s="78">
        <v>69167</v>
      </c>
      <c r="V13" s="78">
        <v>70701</v>
      </c>
      <c r="W13" s="78">
        <v>72429</v>
      </c>
      <c r="X13" s="78">
        <v>74412</v>
      </c>
      <c r="Y13" s="78">
        <v>76453</v>
      </c>
      <c r="Z13" s="78">
        <v>78480</v>
      </c>
      <c r="AB13" s="71" t="s">
        <v>87</v>
      </c>
      <c r="AC13" s="71" t="s">
        <v>379</v>
      </c>
      <c r="AD13" s="256">
        <f t="shared" si="8"/>
        <v>2.0044189981298737</v>
      </c>
      <c r="AE13" s="256">
        <f t="shared" si="0"/>
        <v>1.8797799796429742</v>
      </c>
      <c r="AF13" s="256">
        <f t="shared" si="1"/>
        <v>1.9136950135711439</v>
      </c>
      <c r="AG13" s="256">
        <f t="shared" si="2"/>
        <v>1.865448772898574</v>
      </c>
      <c r="AH13" s="256">
        <f t="shared" si="3"/>
        <v>1.6891026258367687</v>
      </c>
      <c r="AI13" s="256">
        <f t="shared" si="4"/>
        <v>1.7971380826905314</v>
      </c>
      <c r="AJ13" s="256">
        <f t="shared" si="5"/>
        <v>1.7126263076846577</v>
      </c>
      <c r="AK13" s="256">
        <f t="shared" si="6"/>
        <v>1.8238844026296235</v>
      </c>
      <c r="AL13" s="256">
        <f t="shared" si="7"/>
        <v>1.8516944788900178</v>
      </c>
      <c r="AM13" s="256">
        <f t="shared" si="7"/>
        <v>1.4611088402425672</v>
      </c>
    </row>
    <row r="14" spans="1:50" x14ac:dyDescent="0.2">
      <c r="A14" s="71" t="s">
        <v>88</v>
      </c>
      <c r="B14" s="71" t="s">
        <v>380</v>
      </c>
      <c r="C14" s="78">
        <v>70.983161936238403</v>
      </c>
      <c r="D14" s="78">
        <v>67.469865665965997</v>
      </c>
      <c r="E14" s="78">
        <v>69.064446608440605</v>
      </c>
      <c r="F14" s="78">
        <v>68.008549179766007</v>
      </c>
      <c r="G14" s="78">
        <v>65.996735689033898</v>
      </c>
      <c r="H14" s="78">
        <v>66.591797758299606</v>
      </c>
      <c r="I14" s="78">
        <v>66.7275413363746</v>
      </c>
      <c r="J14" s="78">
        <v>67.625599403763701</v>
      </c>
      <c r="K14" s="78">
        <v>65.147421492099696</v>
      </c>
      <c r="L14" s="78">
        <v>63.402633972882199</v>
      </c>
      <c r="M14" s="78"/>
      <c r="N14" s="71" t="s">
        <v>88</v>
      </c>
      <c r="O14" s="71" t="s">
        <v>380</v>
      </c>
      <c r="P14" s="78">
        <v>24779</v>
      </c>
      <c r="Q14" s="78">
        <v>25095</v>
      </c>
      <c r="R14" s="78">
        <v>25410</v>
      </c>
      <c r="S14" s="78">
        <v>25767</v>
      </c>
      <c r="T14" s="78">
        <v>26160</v>
      </c>
      <c r="U14" s="78">
        <v>26355</v>
      </c>
      <c r="V14" s="78">
        <v>26698</v>
      </c>
      <c r="W14" s="78">
        <v>26984</v>
      </c>
      <c r="X14" s="78">
        <v>27406</v>
      </c>
      <c r="Y14" s="78">
        <v>27753</v>
      </c>
      <c r="Z14" s="78">
        <v>28308</v>
      </c>
      <c r="AB14" s="71" t="s">
        <v>88</v>
      </c>
      <c r="AC14" s="71" t="s">
        <v>380</v>
      </c>
      <c r="AD14" s="256">
        <f t="shared" si="8"/>
        <v>2.8646499833019252</v>
      </c>
      <c r="AE14" s="256">
        <f t="shared" si="0"/>
        <v>2.6885780301241682</v>
      </c>
      <c r="AF14" s="256">
        <f t="shared" si="1"/>
        <v>2.7180026213475248</v>
      </c>
      <c r="AG14" s="256">
        <f t="shared" si="2"/>
        <v>2.6393662118122405</v>
      </c>
      <c r="AH14" s="256">
        <f t="shared" si="3"/>
        <v>2.5228109972872286</v>
      </c>
      <c r="AI14" s="256">
        <f t="shared" si="4"/>
        <v>2.5267234968051455</v>
      </c>
      <c r="AJ14" s="256">
        <f t="shared" si="5"/>
        <v>2.4993460684835793</v>
      </c>
      <c r="AK14" s="256">
        <f t="shared" si="6"/>
        <v>2.5061369479604099</v>
      </c>
      <c r="AL14" s="256">
        <f t="shared" si="7"/>
        <v>2.3771225823578668</v>
      </c>
      <c r="AM14" s="256">
        <f t="shared" si="7"/>
        <v>2.2845326261262637</v>
      </c>
    </row>
    <row r="15" spans="1:50" x14ac:dyDescent="0.2">
      <c r="A15" s="71" t="s">
        <v>89</v>
      </c>
      <c r="B15" s="71" t="s">
        <v>381</v>
      </c>
      <c r="C15" s="78">
        <v>262.865788963093</v>
      </c>
      <c r="D15" s="78">
        <v>254.110364500397</v>
      </c>
      <c r="E15" s="78">
        <v>249.09574388533699</v>
      </c>
      <c r="F15" s="78">
        <v>239.56498496009399</v>
      </c>
      <c r="G15" s="78">
        <v>230.04900518388001</v>
      </c>
      <c r="H15" s="78">
        <v>218.35812784694701</v>
      </c>
      <c r="I15" s="78">
        <v>204.44488694624499</v>
      </c>
      <c r="J15" s="78">
        <v>207.05421533375099</v>
      </c>
      <c r="K15" s="78">
        <v>196.37437866262701</v>
      </c>
      <c r="L15" s="78">
        <v>190.61374443367799</v>
      </c>
      <c r="M15" s="78"/>
      <c r="N15" s="71" t="s">
        <v>89</v>
      </c>
      <c r="O15" s="71" t="s">
        <v>381</v>
      </c>
      <c r="P15" s="78">
        <v>94209</v>
      </c>
      <c r="Q15" s="78">
        <v>95798</v>
      </c>
      <c r="R15" s="78">
        <v>97453</v>
      </c>
      <c r="S15" s="78">
        <v>99049</v>
      </c>
      <c r="T15" s="78">
        <v>101010</v>
      </c>
      <c r="U15" s="78">
        <v>102557</v>
      </c>
      <c r="V15" s="78">
        <v>104185</v>
      </c>
      <c r="W15" s="78">
        <v>105311</v>
      </c>
      <c r="X15" s="78">
        <v>107538</v>
      </c>
      <c r="Y15" s="78">
        <v>110003</v>
      </c>
      <c r="Z15" s="78">
        <v>111722</v>
      </c>
      <c r="AB15" s="71" t="s">
        <v>89</v>
      </c>
      <c r="AC15" s="71" t="s">
        <v>381</v>
      </c>
      <c r="AD15" s="256">
        <f t="shared" si="8"/>
        <v>2.7902407303239927</v>
      </c>
      <c r="AE15" s="256">
        <f t="shared" si="0"/>
        <v>2.652564401139867</v>
      </c>
      <c r="AF15" s="256">
        <f t="shared" si="1"/>
        <v>2.5560602945557038</v>
      </c>
      <c r="AG15" s="256">
        <f t="shared" si="2"/>
        <v>2.4186512227290939</v>
      </c>
      <c r="AH15" s="256">
        <f t="shared" si="3"/>
        <v>2.2774874288078411</v>
      </c>
      <c r="AI15" s="256">
        <f t="shared" si="4"/>
        <v>2.1291391893965992</v>
      </c>
      <c r="AJ15" s="256">
        <f t="shared" si="5"/>
        <v>1.9623255453879636</v>
      </c>
      <c r="AK15" s="256">
        <f t="shared" si="6"/>
        <v>1.9661214434745753</v>
      </c>
      <c r="AL15" s="256">
        <f t="shared" si="7"/>
        <v>1.8260929035562035</v>
      </c>
      <c r="AM15" s="256">
        <f t="shared" si="7"/>
        <v>1.7328049638071505</v>
      </c>
    </row>
    <row r="16" spans="1:50" x14ac:dyDescent="0.2">
      <c r="A16" s="71" t="s">
        <v>90</v>
      </c>
      <c r="B16" s="71" t="s">
        <v>382</v>
      </c>
      <c r="C16" s="78">
        <v>158.99611779355999</v>
      </c>
      <c r="D16" s="78">
        <v>168.53412952288801</v>
      </c>
      <c r="E16" s="78">
        <v>169.932813510541</v>
      </c>
      <c r="F16" s="78">
        <v>153.863321066118</v>
      </c>
      <c r="G16" s="78">
        <v>146.81901705469801</v>
      </c>
      <c r="H16" s="78">
        <v>147.34625011941199</v>
      </c>
      <c r="I16" s="78">
        <v>143.717775109342</v>
      </c>
      <c r="J16" s="78">
        <v>149.55946941866199</v>
      </c>
      <c r="K16" s="78">
        <v>142.201732787022</v>
      </c>
      <c r="L16" s="78">
        <v>143.05410268538199</v>
      </c>
      <c r="M16" s="78"/>
      <c r="N16" s="71" t="s">
        <v>90</v>
      </c>
      <c r="O16" s="71" t="s">
        <v>382</v>
      </c>
      <c r="P16" s="78">
        <v>80055</v>
      </c>
      <c r="Q16" s="78">
        <v>81195</v>
      </c>
      <c r="R16" s="78">
        <v>82608</v>
      </c>
      <c r="S16" s="78">
        <v>84677</v>
      </c>
      <c r="T16" s="78">
        <v>86274</v>
      </c>
      <c r="U16" s="78">
        <v>87580</v>
      </c>
      <c r="V16" s="78">
        <v>88901</v>
      </c>
      <c r="W16" s="78">
        <v>89425</v>
      </c>
      <c r="X16" s="78">
        <v>90675</v>
      </c>
      <c r="Y16" s="78">
        <v>91925</v>
      </c>
      <c r="Z16" s="78">
        <v>93106</v>
      </c>
      <c r="AB16" s="71" t="s">
        <v>90</v>
      </c>
      <c r="AC16" s="71" t="s">
        <v>382</v>
      </c>
      <c r="AD16" s="256">
        <f t="shared" si="8"/>
        <v>1.9860860382681906</v>
      </c>
      <c r="AE16" s="256">
        <f t="shared" si="0"/>
        <v>2.0756712793015337</v>
      </c>
      <c r="AF16" s="256">
        <f t="shared" si="1"/>
        <v>2.0570987496433881</v>
      </c>
      <c r="AG16" s="256">
        <f t="shared" si="2"/>
        <v>1.8170615523237479</v>
      </c>
      <c r="AH16" s="256">
        <f t="shared" si="3"/>
        <v>1.7017759354463455</v>
      </c>
      <c r="AI16" s="256">
        <f t="shared" si="4"/>
        <v>1.6824189326263073</v>
      </c>
      <c r="AJ16" s="256">
        <f t="shared" si="5"/>
        <v>1.6166047075886887</v>
      </c>
      <c r="AK16" s="256">
        <f t="shared" si="6"/>
        <v>1.6724570245307464</v>
      </c>
      <c r="AL16" s="256">
        <f t="shared" si="7"/>
        <v>1.5682573232646484</v>
      </c>
      <c r="AM16" s="256">
        <f t="shared" si="7"/>
        <v>1.5562045437626542</v>
      </c>
    </row>
    <row r="17" spans="1:39" x14ac:dyDescent="0.2">
      <c r="A17" s="71" t="s">
        <v>91</v>
      </c>
      <c r="B17" s="71" t="s">
        <v>383</v>
      </c>
      <c r="C17" s="78">
        <v>28.3545695469146</v>
      </c>
      <c r="D17" s="78">
        <v>28.577735209276199</v>
      </c>
      <c r="E17" s="78">
        <v>28.0453038806119</v>
      </c>
      <c r="F17" s="78">
        <v>28.424263247356599</v>
      </c>
      <c r="G17" s="78">
        <v>26.892438128196702</v>
      </c>
      <c r="H17" s="78">
        <v>25.7617173135596</v>
      </c>
      <c r="I17" s="78">
        <v>25.445219332942301</v>
      </c>
      <c r="J17" s="78">
        <v>24.918982582671699</v>
      </c>
      <c r="K17" s="78">
        <v>24.316221122100899</v>
      </c>
      <c r="L17" s="78">
        <v>23.763801698616</v>
      </c>
      <c r="M17" s="78"/>
      <c r="N17" s="71" t="s">
        <v>91</v>
      </c>
      <c r="O17" s="71" t="s">
        <v>383</v>
      </c>
      <c r="P17" s="78">
        <v>15177</v>
      </c>
      <c r="Q17" s="78">
        <v>15313</v>
      </c>
      <c r="R17" s="78">
        <v>15391</v>
      </c>
      <c r="S17" s="78">
        <v>15694</v>
      </c>
      <c r="T17" s="78">
        <v>15881</v>
      </c>
      <c r="U17" s="78">
        <v>16001</v>
      </c>
      <c r="V17" s="78">
        <v>16140</v>
      </c>
      <c r="W17" s="78">
        <v>16426</v>
      </c>
      <c r="X17" s="78">
        <v>16615</v>
      </c>
      <c r="Y17" s="78">
        <v>16665</v>
      </c>
      <c r="Z17" s="78">
        <v>16786</v>
      </c>
      <c r="AB17" s="71" t="s">
        <v>91</v>
      </c>
      <c r="AC17" s="71" t="s">
        <v>383</v>
      </c>
      <c r="AD17" s="256">
        <f t="shared" si="8"/>
        <v>1.8682591781587008</v>
      </c>
      <c r="AE17" s="256">
        <f t="shared" si="0"/>
        <v>1.8662401364380721</v>
      </c>
      <c r="AF17" s="256">
        <f t="shared" si="1"/>
        <v>1.822188543994016</v>
      </c>
      <c r="AG17" s="256">
        <f t="shared" si="2"/>
        <v>1.8111547882857524</v>
      </c>
      <c r="AH17" s="256">
        <f t="shared" si="3"/>
        <v>1.6933718360428625</v>
      </c>
      <c r="AI17" s="256">
        <f t="shared" si="4"/>
        <v>1.6100067066783077</v>
      </c>
      <c r="AJ17" s="256">
        <f t="shared" si="5"/>
        <v>1.5765315571835379</v>
      </c>
      <c r="AK17" s="256">
        <f t="shared" si="6"/>
        <v>1.5170450860021734</v>
      </c>
      <c r="AL17" s="256">
        <f t="shared" si="7"/>
        <v>1.4635101487872946</v>
      </c>
      <c r="AM17" s="256">
        <f t="shared" si="7"/>
        <v>1.4259706989868588</v>
      </c>
    </row>
    <row r="18" spans="1:39" x14ac:dyDescent="0.2">
      <c r="A18" s="71" t="s">
        <v>92</v>
      </c>
      <c r="B18" s="71" t="s">
        <v>384</v>
      </c>
      <c r="C18" s="78">
        <v>202.26444138497101</v>
      </c>
      <c r="D18" s="78">
        <v>187.561355618812</v>
      </c>
      <c r="E18" s="78">
        <v>205.231097371814</v>
      </c>
      <c r="F18" s="78">
        <v>177.03634674900999</v>
      </c>
      <c r="G18" s="78">
        <v>173.058230166214</v>
      </c>
      <c r="H18" s="78">
        <v>172.75385177474499</v>
      </c>
      <c r="I18" s="78">
        <v>175.724886389076</v>
      </c>
      <c r="J18" s="78">
        <v>177.15831097400201</v>
      </c>
      <c r="K18" s="78">
        <v>176.09845479347501</v>
      </c>
      <c r="L18" s="78">
        <v>181.553624091644</v>
      </c>
      <c r="M18" s="78"/>
      <c r="N18" s="71" t="s">
        <v>92</v>
      </c>
      <c r="O18" s="71" t="s">
        <v>384</v>
      </c>
      <c r="P18" s="78">
        <v>74968</v>
      </c>
      <c r="Q18" s="78">
        <v>76237</v>
      </c>
      <c r="R18" s="78">
        <v>77054</v>
      </c>
      <c r="S18" s="78">
        <v>78326</v>
      </c>
      <c r="T18" s="78">
        <v>79430</v>
      </c>
      <c r="U18" s="78">
        <v>80932</v>
      </c>
      <c r="V18" s="78">
        <v>82407</v>
      </c>
      <c r="W18" s="78">
        <v>83866</v>
      </c>
      <c r="X18" s="78">
        <v>85693</v>
      </c>
      <c r="Y18" s="78">
        <v>88037</v>
      </c>
      <c r="Z18" s="78">
        <v>89989</v>
      </c>
      <c r="AB18" s="71" t="s">
        <v>92</v>
      </c>
      <c r="AC18" s="71" t="s">
        <v>384</v>
      </c>
      <c r="AD18" s="256">
        <f t="shared" si="8"/>
        <v>2.698010369557291</v>
      </c>
      <c r="AE18" s="256">
        <f t="shared" si="0"/>
        <v>2.4602405081366268</v>
      </c>
      <c r="AF18" s="256">
        <f t="shared" si="1"/>
        <v>2.6634710381266906</v>
      </c>
      <c r="AG18" s="256">
        <f t="shared" si="2"/>
        <v>2.2602500670149119</v>
      </c>
      <c r="AH18" s="256">
        <f t="shared" si="3"/>
        <v>2.1787514813825255</v>
      </c>
      <c r="AI18" s="256">
        <f t="shared" si="4"/>
        <v>2.1345555747386076</v>
      </c>
      <c r="AJ18" s="256">
        <f t="shared" si="5"/>
        <v>2.1324024219917725</v>
      </c>
      <c r="AK18" s="256">
        <f t="shared" si="6"/>
        <v>2.112397288221711</v>
      </c>
      <c r="AL18" s="256">
        <f t="shared" si="7"/>
        <v>2.0549922956773017</v>
      </c>
      <c r="AM18" s="256">
        <f t="shared" si="7"/>
        <v>2.0622422855349907</v>
      </c>
    </row>
    <row r="19" spans="1:39" x14ac:dyDescent="0.2">
      <c r="A19" s="71" t="s">
        <v>93</v>
      </c>
      <c r="B19" s="71" t="s">
        <v>385</v>
      </c>
      <c r="C19" s="78">
        <v>76.891503937379397</v>
      </c>
      <c r="D19" s="78">
        <v>77.901884851059904</v>
      </c>
      <c r="E19" s="78">
        <v>76.120474668543196</v>
      </c>
      <c r="F19" s="78">
        <v>73.827645026044195</v>
      </c>
      <c r="G19" s="78">
        <v>68.776986116128498</v>
      </c>
      <c r="H19" s="78">
        <v>66.655586382920404</v>
      </c>
      <c r="I19" s="78">
        <v>66.5587043696123</v>
      </c>
      <c r="J19" s="78">
        <v>73.007468061728204</v>
      </c>
      <c r="K19" s="78">
        <v>70.231119900837697</v>
      </c>
      <c r="L19" s="78">
        <v>65.644845108426907</v>
      </c>
      <c r="M19" s="78"/>
      <c r="N19" s="71" t="s">
        <v>93</v>
      </c>
      <c r="O19" s="71" t="s">
        <v>385</v>
      </c>
      <c r="P19" s="78">
        <v>42332</v>
      </c>
      <c r="Q19" s="78">
        <v>42602</v>
      </c>
      <c r="R19" s="78">
        <v>42947</v>
      </c>
      <c r="S19" s="78">
        <v>43328</v>
      </c>
      <c r="T19" s="78">
        <v>43764</v>
      </c>
      <c r="U19" s="78">
        <v>44281</v>
      </c>
      <c r="V19" s="78">
        <v>45390</v>
      </c>
      <c r="W19" s="78">
        <v>46177</v>
      </c>
      <c r="X19" s="78">
        <v>47103</v>
      </c>
      <c r="Y19" s="78">
        <v>47304</v>
      </c>
      <c r="Z19" s="78">
        <v>48004</v>
      </c>
      <c r="AB19" s="71" t="s">
        <v>93</v>
      </c>
      <c r="AC19" s="71" t="s">
        <v>385</v>
      </c>
      <c r="AD19" s="256">
        <f t="shared" si="8"/>
        <v>1.816391947873462</v>
      </c>
      <c r="AE19" s="256">
        <f t="shared" si="0"/>
        <v>1.8285968933632202</v>
      </c>
      <c r="AF19" s="256">
        <f t="shared" si="1"/>
        <v>1.7724282177694179</v>
      </c>
      <c r="AG19" s="256">
        <f t="shared" si="2"/>
        <v>1.7039245990132061</v>
      </c>
      <c r="AH19" s="256">
        <f t="shared" si="3"/>
        <v>1.5715425033390114</v>
      </c>
      <c r="AI19" s="256">
        <f t="shared" si="4"/>
        <v>1.5052863842939501</v>
      </c>
      <c r="AJ19" s="256">
        <f t="shared" si="5"/>
        <v>1.4663737468520004</v>
      </c>
      <c r="AK19" s="256">
        <f t="shared" si="6"/>
        <v>1.5810353219509323</v>
      </c>
      <c r="AL19" s="256">
        <f t="shared" si="7"/>
        <v>1.4910116107432159</v>
      </c>
      <c r="AM19" s="256">
        <f t="shared" si="7"/>
        <v>1.3877229221297755</v>
      </c>
    </row>
    <row r="20" spans="1:39" x14ac:dyDescent="0.2">
      <c r="A20" s="71" t="s">
        <v>94</v>
      </c>
      <c r="B20" s="71" t="s">
        <v>386</v>
      </c>
      <c r="C20" s="78">
        <v>112.952699666142</v>
      </c>
      <c r="D20" s="78">
        <v>106.846025561064</v>
      </c>
      <c r="E20" s="78">
        <v>105.803429927297</v>
      </c>
      <c r="F20" s="78">
        <v>99.650664608871494</v>
      </c>
      <c r="G20" s="78">
        <v>94.890207862243798</v>
      </c>
      <c r="H20" s="78">
        <v>88.110970485913697</v>
      </c>
      <c r="I20" s="78">
        <v>88.8854041354207</v>
      </c>
      <c r="J20" s="78">
        <v>84.326284445052906</v>
      </c>
      <c r="K20" s="78">
        <v>84.201605585021596</v>
      </c>
      <c r="L20" s="78">
        <v>85.036886910100407</v>
      </c>
      <c r="M20" s="78"/>
      <c r="N20" s="71" t="s">
        <v>94</v>
      </c>
      <c r="O20" s="71" t="s">
        <v>386</v>
      </c>
      <c r="P20" s="78">
        <v>22682</v>
      </c>
      <c r="Q20" s="78">
        <v>23202</v>
      </c>
      <c r="R20" s="78">
        <v>23676</v>
      </c>
      <c r="S20" s="78">
        <v>23984</v>
      </c>
      <c r="T20" s="78">
        <v>24353</v>
      </c>
      <c r="U20" s="78">
        <v>24703</v>
      </c>
      <c r="V20" s="78">
        <v>25287</v>
      </c>
      <c r="W20" s="78">
        <v>25789</v>
      </c>
      <c r="X20" s="78">
        <v>26755</v>
      </c>
      <c r="Y20" s="78">
        <v>27614</v>
      </c>
      <c r="Z20" s="78">
        <v>28756</v>
      </c>
      <c r="AB20" s="71" t="s">
        <v>94</v>
      </c>
      <c r="AC20" s="71" t="s">
        <v>386</v>
      </c>
      <c r="AD20" s="256">
        <f t="shared" si="8"/>
        <v>4.9798386238489547</v>
      </c>
      <c r="AE20" s="256">
        <f t="shared" si="0"/>
        <v>4.6050351504639258</v>
      </c>
      <c r="AF20" s="256">
        <f t="shared" si="1"/>
        <v>4.4688051160372106</v>
      </c>
      <c r="AG20" s="256">
        <f t="shared" si="2"/>
        <v>4.1548809460003122</v>
      </c>
      <c r="AH20" s="256">
        <f t="shared" si="3"/>
        <v>3.8964483990573564</v>
      </c>
      <c r="AI20" s="256">
        <f t="shared" si="4"/>
        <v>3.5668125525609722</v>
      </c>
      <c r="AJ20" s="256">
        <f t="shared" si="5"/>
        <v>3.5150632394281924</v>
      </c>
      <c r="AK20" s="256">
        <f t="shared" si="6"/>
        <v>3.2698547615282836</v>
      </c>
      <c r="AL20" s="256">
        <f t="shared" si="7"/>
        <v>3.1471353236786244</v>
      </c>
      <c r="AM20" s="256">
        <f t="shared" si="7"/>
        <v>3.0794845697870792</v>
      </c>
    </row>
    <row r="21" spans="1:39" x14ac:dyDescent="0.2">
      <c r="A21" s="71" t="s">
        <v>95</v>
      </c>
      <c r="B21" s="71" t="s">
        <v>387</v>
      </c>
      <c r="C21" s="78">
        <v>25.290913979402401</v>
      </c>
      <c r="D21" s="78">
        <v>25.9602219292325</v>
      </c>
      <c r="E21" s="78">
        <v>25.7856811386335</v>
      </c>
      <c r="F21" s="78">
        <v>25.629176848239599</v>
      </c>
      <c r="G21" s="78">
        <v>24.695253737766802</v>
      </c>
      <c r="H21" s="78">
        <v>24.9284158392507</v>
      </c>
      <c r="I21" s="78">
        <v>25.212763370082701</v>
      </c>
      <c r="J21" s="78">
        <v>23.983974917155798</v>
      </c>
      <c r="K21" s="78">
        <v>23.242963710701801</v>
      </c>
      <c r="L21" s="78">
        <v>24.033903530113601</v>
      </c>
      <c r="M21" s="78"/>
      <c r="N21" s="71" t="s">
        <v>95</v>
      </c>
      <c r="O21" s="71" t="s">
        <v>387</v>
      </c>
      <c r="P21" s="78">
        <v>9035</v>
      </c>
      <c r="Q21" s="78">
        <v>9227</v>
      </c>
      <c r="R21" s="78">
        <v>9331</v>
      </c>
      <c r="S21" s="78">
        <v>9331</v>
      </c>
      <c r="T21" s="78">
        <v>9442</v>
      </c>
      <c r="U21" s="78">
        <v>9523</v>
      </c>
      <c r="V21" s="78">
        <v>9815</v>
      </c>
      <c r="W21" s="78">
        <v>10192</v>
      </c>
      <c r="X21" s="78">
        <v>10424</v>
      </c>
      <c r="Y21" s="78">
        <v>10660</v>
      </c>
      <c r="Z21" s="78">
        <v>10923</v>
      </c>
      <c r="AB21" s="71" t="s">
        <v>95</v>
      </c>
      <c r="AC21" s="71" t="s">
        <v>387</v>
      </c>
      <c r="AD21" s="256">
        <f t="shared" si="8"/>
        <v>2.799215714377687</v>
      </c>
      <c r="AE21" s="256">
        <f t="shared" si="0"/>
        <v>2.8135062240416713</v>
      </c>
      <c r="AF21" s="256">
        <f t="shared" si="1"/>
        <v>2.7634424111706677</v>
      </c>
      <c r="AG21" s="256">
        <f t="shared" si="2"/>
        <v>2.7466699012152609</v>
      </c>
      <c r="AH21" s="256">
        <f t="shared" si="3"/>
        <v>2.6154685170267742</v>
      </c>
      <c r="AI21" s="256">
        <f t="shared" si="4"/>
        <v>2.6177061681456162</v>
      </c>
      <c r="AJ21" s="256">
        <f t="shared" si="5"/>
        <v>2.5687991207419971</v>
      </c>
      <c r="AK21" s="256">
        <f t="shared" si="6"/>
        <v>2.3532157493284731</v>
      </c>
      <c r="AL21" s="256">
        <f t="shared" si="7"/>
        <v>2.2297547688700883</v>
      </c>
      <c r="AM21" s="256">
        <f t="shared" si="7"/>
        <v>2.2545875731813885</v>
      </c>
    </row>
    <row r="22" spans="1:39" x14ac:dyDescent="0.2">
      <c r="A22" s="71" t="s">
        <v>96</v>
      </c>
      <c r="B22" s="71" t="s">
        <v>388</v>
      </c>
      <c r="C22" s="78">
        <v>146.43725489723101</v>
      </c>
      <c r="D22" s="78">
        <v>148.23004411115301</v>
      </c>
      <c r="E22" s="78">
        <v>146.233440628305</v>
      </c>
      <c r="F22" s="78">
        <v>140.76383583379601</v>
      </c>
      <c r="G22" s="78">
        <v>132.10039642075901</v>
      </c>
      <c r="H22" s="78">
        <v>132.31501937873401</v>
      </c>
      <c r="I22" s="78">
        <v>127.746016567238</v>
      </c>
      <c r="J22" s="78">
        <v>126.28731318624899</v>
      </c>
      <c r="K22" s="78">
        <v>122.765709753346</v>
      </c>
      <c r="L22" s="78">
        <v>120.44654956379399</v>
      </c>
      <c r="M22" s="78"/>
      <c r="N22" s="71" t="s">
        <v>96</v>
      </c>
      <c r="O22" s="71" t="s">
        <v>388</v>
      </c>
      <c r="P22" s="78">
        <v>62266</v>
      </c>
      <c r="Q22" s="78">
        <v>63014</v>
      </c>
      <c r="R22" s="78">
        <v>63789</v>
      </c>
      <c r="S22" s="78">
        <v>64558</v>
      </c>
      <c r="T22" s="78">
        <v>65364</v>
      </c>
      <c r="U22" s="78">
        <v>66292</v>
      </c>
      <c r="V22" s="78">
        <v>67334</v>
      </c>
      <c r="W22" s="78">
        <v>68281</v>
      </c>
      <c r="X22" s="78">
        <v>69386</v>
      </c>
      <c r="Y22" s="78">
        <v>70405</v>
      </c>
      <c r="Z22" s="78">
        <v>71397</v>
      </c>
      <c r="AB22" s="71" t="s">
        <v>96</v>
      </c>
      <c r="AC22" s="71" t="s">
        <v>388</v>
      </c>
      <c r="AD22" s="256">
        <f t="shared" si="8"/>
        <v>2.351801222131356</v>
      </c>
      <c r="AE22" s="256">
        <f t="shared" si="0"/>
        <v>2.3523351019004188</v>
      </c>
      <c r="AF22" s="256">
        <f t="shared" si="1"/>
        <v>2.292455448875276</v>
      </c>
      <c r="AG22" s="256">
        <f t="shared" si="2"/>
        <v>2.180424360014189</v>
      </c>
      <c r="AH22" s="256">
        <f t="shared" si="3"/>
        <v>2.0209962122997216</v>
      </c>
      <c r="AI22" s="256">
        <f t="shared" si="4"/>
        <v>1.9959424874605383</v>
      </c>
      <c r="AJ22" s="256">
        <f t="shared" si="5"/>
        <v>1.8971992836789437</v>
      </c>
      <c r="AK22" s="256">
        <f t="shared" si="6"/>
        <v>1.8495234865665264</v>
      </c>
      <c r="AL22" s="256">
        <f t="shared" si="7"/>
        <v>1.7693152761846194</v>
      </c>
      <c r="AM22" s="256">
        <f t="shared" si="7"/>
        <v>1.7107669847850862</v>
      </c>
    </row>
    <row r="23" spans="1:39" x14ac:dyDescent="0.2">
      <c r="A23" s="71" t="s">
        <v>97</v>
      </c>
      <c r="B23" s="71" t="s">
        <v>389</v>
      </c>
      <c r="C23" s="78">
        <v>55.628143721556903</v>
      </c>
      <c r="D23" s="78">
        <v>56.888190868897702</v>
      </c>
      <c r="E23" s="78">
        <v>55.687552182229602</v>
      </c>
      <c r="F23" s="78">
        <v>54.785711007701998</v>
      </c>
      <c r="G23" s="78">
        <v>57.652566039818602</v>
      </c>
      <c r="H23" s="78">
        <v>58.667863239683001</v>
      </c>
      <c r="I23" s="78">
        <v>59.799134216560397</v>
      </c>
      <c r="J23" s="78">
        <v>61.576973758140397</v>
      </c>
      <c r="K23" s="78">
        <v>60.578009093409896</v>
      </c>
      <c r="L23" s="78">
        <v>59.425550891033403</v>
      </c>
      <c r="M23" s="78"/>
      <c r="N23" s="71" t="s">
        <v>97</v>
      </c>
      <c r="O23" s="71" t="s">
        <v>389</v>
      </c>
      <c r="P23" s="78">
        <v>30851</v>
      </c>
      <c r="Q23" s="78">
        <v>31150</v>
      </c>
      <c r="R23" s="78">
        <v>31330</v>
      </c>
      <c r="S23" s="78">
        <v>31799</v>
      </c>
      <c r="T23" s="78">
        <v>31960</v>
      </c>
      <c r="U23" s="78">
        <v>32222</v>
      </c>
      <c r="V23" s="78">
        <v>32295</v>
      </c>
      <c r="W23" s="78">
        <v>32421</v>
      </c>
      <c r="X23" s="78">
        <v>32653</v>
      </c>
      <c r="Y23" s="78">
        <v>32888</v>
      </c>
      <c r="Z23" s="78">
        <v>33187</v>
      </c>
      <c r="AB23" s="71" t="s">
        <v>97</v>
      </c>
      <c r="AC23" s="71" t="s">
        <v>389</v>
      </c>
      <c r="AD23" s="256">
        <f t="shared" si="8"/>
        <v>1.803122871918476</v>
      </c>
      <c r="AE23" s="256">
        <f t="shared" si="0"/>
        <v>1.8262661595151752</v>
      </c>
      <c r="AF23" s="256">
        <f t="shared" si="1"/>
        <v>1.7774513942620365</v>
      </c>
      <c r="AG23" s="256">
        <f t="shared" si="2"/>
        <v>1.7228752793390356</v>
      </c>
      <c r="AH23" s="256">
        <f t="shared" si="3"/>
        <v>1.8038975606952004</v>
      </c>
      <c r="AI23" s="256">
        <f t="shared" si="4"/>
        <v>1.8207393470201416</v>
      </c>
      <c r="AJ23" s="256">
        <f t="shared" si="5"/>
        <v>1.8516530180077535</v>
      </c>
      <c r="AK23" s="256">
        <f t="shared" si="6"/>
        <v>1.8992928582752042</v>
      </c>
      <c r="AL23" s="256">
        <f t="shared" si="7"/>
        <v>1.8552050069950663</v>
      </c>
      <c r="AM23" s="256">
        <f t="shared" si="7"/>
        <v>1.8069068016003833</v>
      </c>
    </row>
    <row r="24" spans="1:39" x14ac:dyDescent="0.2">
      <c r="A24" s="71" t="s">
        <v>98</v>
      </c>
      <c r="B24" s="71" t="s">
        <v>390</v>
      </c>
      <c r="C24" s="78">
        <v>161.32830707558401</v>
      </c>
      <c r="D24" s="78">
        <v>135.987677550227</v>
      </c>
      <c r="E24" s="78">
        <v>149.055444975331</v>
      </c>
      <c r="F24" s="78">
        <v>151.996403330899</v>
      </c>
      <c r="G24" s="78">
        <v>149.11830988014</v>
      </c>
      <c r="H24" s="78">
        <v>124.582124299562</v>
      </c>
      <c r="I24" s="78">
        <v>123.765523213366</v>
      </c>
      <c r="J24" s="78">
        <v>125.028387923677</v>
      </c>
      <c r="K24" s="78">
        <v>119.10408611525099</v>
      </c>
      <c r="L24" s="78">
        <v>127.132551559814</v>
      </c>
      <c r="M24" s="78"/>
      <c r="N24" s="71" t="s">
        <v>98</v>
      </c>
      <c r="O24" s="71" t="s">
        <v>390</v>
      </c>
      <c r="P24" s="78">
        <v>62097</v>
      </c>
      <c r="Q24" s="78">
        <v>63347</v>
      </c>
      <c r="R24" s="78">
        <v>64630</v>
      </c>
      <c r="S24" s="78">
        <v>65891</v>
      </c>
      <c r="T24" s="78">
        <v>66859</v>
      </c>
      <c r="U24" s="78">
        <v>68145</v>
      </c>
      <c r="V24" s="78">
        <v>69325</v>
      </c>
      <c r="W24" s="78">
        <v>70251</v>
      </c>
      <c r="X24" s="78">
        <v>71023</v>
      </c>
      <c r="Y24" s="78">
        <v>71848</v>
      </c>
      <c r="Z24" s="78">
        <v>72528</v>
      </c>
      <c r="AB24" s="71" t="s">
        <v>98</v>
      </c>
      <c r="AC24" s="71" t="s">
        <v>390</v>
      </c>
      <c r="AD24" s="256">
        <f t="shared" si="8"/>
        <v>2.5980048484722937</v>
      </c>
      <c r="AE24" s="256">
        <f t="shared" si="0"/>
        <v>2.1467106185016971</v>
      </c>
      <c r="AF24" s="256">
        <f t="shared" si="1"/>
        <v>2.3062887973902364</v>
      </c>
      <c r="AG24" s="256">
        <f t="shared" si="2"/>
        <v>2.3067854992472263</v>
      </c>
      <c r="AH24" s="256">
        <f t="shared" si="3"/>
        <v>2.2303401169646571</v>
      </c>
      <c r="AI24" s="256">
        <f t="shared" si="4"/>
        <v>1.8281917132520653</v>
      </c>
      <c r="AJ24" s="256">
        <f t="shared" si="5"/>
        <v>1.7852942403658996</v>
      </c>
      <c r="AK24" s="256">
        <f t="shared" si="6"/>
        <v>1.7797381948111344</v>
      </c>
      <c r="AL24" s="256">
        <f t="shared" si="7"/>
        <v>1.6769790929030173</v>
      </c>
      <c r="AM24" s="256">
        <f t="shared" si="7"/>
        <v>1.7694654208859537</v>
      </c>
    </row>
    <row r="25" spans="1:39" x14ac:dyDescent="0.2">
      <c r="A25" s="71" t="s">
        <v>99</v>
      </c>
      <c r="B25" s="71" t="s">
        <v>391</v>
      </c>
      <c r="C25" s="78">
        <v>6035.0126670342497</v>
      </c>
      <c r="D25" s="78">
        <v>6159.2520552447804</v>
      </c>
      <c r="E25" s="78">
        <v>6059.6317544478597</v>
      </c>
      <c r="F25" s="78">
        <v>5620.0266633844203</v>
      </c>
      <c r="G25" s="78">
        <v>5232.3560697189196</v>
      </c>
      <c r="H25" s="78">
        <v>5143.9078363068402</v>
      </c>
      <c r="I25" s="78">
        <v>5216.7910979999697</v>
      </c>
      <c r="J25" s="78">
        <v>5231.2330436374996</v>
      </c>
      <c r="K25" s="78">
        <v>5770.5680021244498</v>
      </c>
      <c r="L25" s="78">
        <v>5918.7657812585903</v>
      </c>
      <c r="M25" s="78"/>
      <c r="N25" s="71" t="s">
        <v>99</v>
      </c>
      <c r="O25" s="71" t="s">
        <v>391</v>
      </c>
      <c r="P25" s="78">
        <v>810120</v>
      </c>
      <c r="Q25" s="78">
        <v>829417</v>
      </c>
      <c r="R25" s="78">
        <v>847073</v>
      </c>
      <c r="S25" s="78">
        <v>864324</v>
      </c>
      <c r="T25" s="78">
        <v>881235</v>
      </c>
      <c r="U25" s="78">
        <v>897700</v>
      </c>
      <c r="V25" s="78">
        <v>911989</v>
      </c>
      <c r="W25" s="78">
        <v>923516</v>
      </c>
      <c r="X25" s="78">
        <v>935619</v>
      </c>
      <c r="Y25" s="78">
        <v>949761</v>
      </c>
      <c r="Z25" s="78">
        <v>962154</v>
      </c>
      <c r="AB25" s="71" t="s">
        <v>99</v>
      </c>
      <c r="AC25" s="71" t="s">
        <v>391</v>
      </c>
      <c r="AD25" s="256">
        <f t="shared" si="8"/>
        <v>7.449529288295869</v>
      </c>
      <c r="AE25" s="256">
        <f t="shared" si="0"/>
        <v>7.4260017039013908</v>
      </c>
      <c r="AF25" s="256">
        <f t="shared" si="1"/>
        <v>7.1536122086855087</v>
      </c>
      <c r="AG25" s="256">
        <f t="shared" si="2"/>
        <v>6.502222156719494</v>
      </c>
      <c r="AH25" s="256">
        <f t="shared" si="3"/>
        <v>5.9375263916196248</v>
      </c>
      <c r="AI25" s="256">
        <f t="shared" si="4"/>
        <v>5.7300967319893505</v>
      </c>
      <c r="AJ25" s="256">
        <f t="shared" si="5"/>
        <v>5.7202346716900854</v>
      </c>
      <c r="AK25" s="256">
        <f t="shared" si="6"/>
        <v>5.6644747287946275</v>
      </c>
      <c r="AL25" s="256">
        <f t="shared" si="7"/>
        <v>6.1676473031484509</v>
      </c>
      <c r="AM25" s="256">
        <f t="shared" si="7"/>
        <v>6.2318475713980579</v>
      </c>
    </row>
    <row r="26" spans="1:39" x14ac:dyDescent="0.2">
      <c r="A26" s="71" t="s">
        <v>100</v>
      </c>
      <c r="B26" s="71" t="s">
        <v>392</v>
      </c>
      <c r="C26" s="78">
        <v>531.52347633756699</v>
      </c>
      <c r="D26" s="78">
        <v>490.80727509816501</v>
      </c>
      <c r="E26" s="78">
        <v>609.13963784924795</v>
      </c>
      <c r="F26" s="78">
        <v>541.81443564081803</v>
      </c>
      <c r="G26" s="78">
        <v>483.88524386512398</v>
      </c>
      <c r="H26" s="78">
        <v>439.38972545765603</v>
      </c>
      <c r="I26" s="78">
        <v>491.45675807852399</v>
      </c>
      <c r="J26" s="78">
        <v>463.89131981611501</v>
      </c>
      <c r="K26" s="78">
        <v>345.76728755729602</v>
      </c>
      <c r="L26" s="78">
        <v>330.36904885127501</v>
      </c>
      <c r="M26" s="78"/>
      <c r="N26" s="71" t="s">
        <v>100</v>
      </c>
      <c r="O26" s="71" t="s">
        <v>392</v>
      </c>
      <c r="P26" s="78">
        <v>84753</v>
      </c>
      <c r="Q26" s="78">
        <v>85270</v>
      </c>
      <c r="R26" s="78">
        <v>86246</v>
      </c>
      <c r="S26" s="78">
        <v>87685</v>
      </c>
      <c r="T26" s="78">
        <v>89473</v>
      </c>
      <c r="U26" s="78">
        <v>91072</v>
      </c>
      <c r="V26" s="78">
        <v>92235</v>
      </c>
      <c r="W26" s="78">
        <v>93202</v>
      </c>
      <c r="X26" s="78">
        <v>94631</v>
      </c>
      <c r="Y26" s="78">
        <v>96032</v>
      </c>
      <c r="Z26" s="78">
        <v>97381</v>
      </c>
      <c r="AB26" s="71" t="s">
        <v>100</v>
      </c>
      <c r="AC26" s="71" t="s">
        <v>392</v>
      </c>
      <c r="AD26" s="256">
        <f t="shared" si="8"/>
        <v>6.2714414396843416</v>
      </c>
      <c r="AE26" s="256">
        <f t="shared" si="0"/>
        <v>5.7559197267288029</v>
      </c>
      <c r="AF26" s="256">
        <f t="shared" si="1"/>
        <v>7.0628161056657452</v>
      </c>
      <c r="AG26" s="256">
        <f t="shared" si="2"/>
        <v>6.1791005946378297</v>
      </c>
      <c r="AH26" s="256">
        <f t="shared" si="3"/>
        <v>5.4081705527379658</v>
      </c>
      <c r="AI26" s="256">
        <f t="shared" si="4"/>
        <v>4.8246412229626667</v>
      </c>
      <c r="AJ26" s="256">
        <f t="shared" si="5"/>
        <v>5.3283109240366882</v>
      </c>
      <c r="AK26" s="256">
        <f t="shared" si="6"/>
        <v>4.9772678678152298</v>
      </c>
      <c r="AL26" s="256">
        <f t="shared" si="7"/>
        <v>3.6538479732571356</v>
      </c>
      <c r="AM26" s="256">
        <f t="shared" si="7"/>
        <v>3.4401975263586615</v>
      </c>
    </row>
    <row r="27" spans="1:39" x14ac:dyDescent="0.2">
      <c r="A27" s="71" t="s">
        <v>101</v>
      </c>
      <c r="B27" s="71" t="s">
        <v>393</v>
      </c>
      <c r="C27" s="78">
        <v>224.43562186162899</v>
      </c>
      <c r="D27" s="78">
        <v>229.56439045328099</v>
      </c>
      <c r="E27" s="78">
        <v>231.65592799458901</v>
      </c>
      <c r="F27" s="78">
        <v>227.27761990820301</v>
      </c>
      <c r="G27" s="78">
        <v>223.80470633491001</v>
      </c>
      <c r="H27" s="78">
        <v>220.031159256781</v>
      </c>
      <c r="I27" s="78">
        <v>212.957697402316</v>
      </c>
      <c r="J27" s="78">
        <v>206.216192821014</v>
      </c>
      <c r="K27" s="78">
        <v>192.93573430090399</v>
      </c>
      <c r="L27" s="78">
        <v>193.85369099013701</v>
      </c>
      <c r="M27" s="78"/>
      <c r="N27" s="71" t="s">
        <v>101</v>
      </c>
      <c r="O27" s="71" t="s">
        <v>393</v>
      </c>
      <c r="P27" s="78">
        <v>85661</v>
      </c>
      <c r="Q27" s="78">
        <v>88085</v>
      </c>
      <c r="R27" s="78">
        <v>90108</v>
      </c>
      <c r="S27" s="78">
        <v>91616</v>
      </c>
      <c r="T27" s="78">
        <v>92873</v>
      </c>
      <c r="U27" s="78">
        <v>94423</v>
      </c>
      <c r="V27" s="78">
        <v>96217</v>
      </c>
      <c r="W27" s="78">
        <v>97986</v>
      </c>
      <c r="X27" s="78">
        <v>99359</v>
      </c>
      <c r="Y27" s="78">
        <v>101231</v>
      </c>
      <c r="Z27" s="78">
        <v>103656</v>
      </c>
      <c r="AB27" s="71" t="s">
        <v>101</v>
      </c>
      <c r="AC27" s="71" t="s">
        <v>393</v>
      </c>
      <c r="AD27" s="256">
        <f t="shared" si="8"/>
        <v>2.6200443826435484</v>
      </c>
      <c r="AE27" s="256">
        <f t="shared" si="0"/>
        <v>2.606168932886201</v>
      </c>
      <c r="AF27" s="256">
        <f t="shared" si="1"/>
        <v>2.5708697118412238</v>
      </c>
      <c r="AG27" s="256">
        <f t="shared" si="2"/>
        <v>2.4807634027702914</v>
      </c>
      <c r="AH27" s="256">
        <f t="shared" si="3"/>
        <v>2.4097930112617232</v>
      </c>
      <c r="AI27" s="256">
        <f t="shared" si="4"/>
        <v>2.33027079479344</v>
      </c>
      <c r="AJ27" s="256">
        <f t="shared" si="5"/>
        <v>2.2133063533711921</v>
      </c>
      <c r="AK27" s="256">
        <f t="shared" si="6"/>
        <v>2.1045475151655748</v>
      </c>
      <c r="AL27" s="256">
        <f t="shared" si="7"/>
        <v>1.9418043086273411</v>
      </c>
      <c r="AM27" s="256">
        <f t="shared" si="7"/>
        <v>1.9149637066722349</v>
      </c>
    </row>
    <row r="28" spans="1:39" x14ac:dyDescent="0.2">
      <c r="A28" s="71" t="s">
        <v>102</v>
      </c>
      <c r="B28" s="71" t="s">
        <v>394</v>
      </c>
      <c r="C28" s="78">
        <v>174.066568094606</v>
      </c>
      <c r="D28" s="78">
        <v>62.4899543108057</v>
      </c>
      <c r="E28" s="78">
        <v>70.331904771870896</v>
      </c>
      <c r="F28" s="78">
        <v>55.0642543166298</v>
      </c>
      <c r="G28" s="78">
        <v>51.130720921269798</v>
      </c>
      <c r="H28" s="78">
        <v>55.247700087831198</v>
      </c>
      <c r="I28" s="78">
        <v>53.856928547364497</v>
      </c>
      <c r="J28" s="78">
        <v>54.945615234298998</v>
      </c>
      <c r="K28" s="78">
        <v>62.050148984019998</v>
      </c>
      <c r="L28" s="78">
        <v>53.490854350644497</v>
      </c>
      <c r="M28" s="78"/>
      <c r="N28" s="71" t="s">
        <v>102</v>
      </c>
      <c r="O28" s="71" t="s">
        <v>394</v>
      </c>
      <c r="P28" s="78">
        <v>36079</v>
      </c>
      <c r="Q28" s="78">
        <v>37722</v>
      </c>
      <c r="R28" s="78">
        <v>38633</v>
      </c>
      <c r="S28" s="78">
        <v>39539</v>
      </c>
      <c r="T28" s="78">
        <v>40793</v>
      </c>
      <c r="U28" s="78">
        <v>42626</v>
      </c>
      <c r="V28" s="78">
        <v>44090</v>
      </c>
      <c r="W28" s="78">
        <v>46110</v>
      </c>
      <c r="X28" s="78">
        <v>47750</v>
      </c>
      <c r="Y28" s="78">
        <v>49424</v>
      </c>
      <c r="Z28" s="78">
        <v>50564</v>
      </c>
      <c r="AB28" s="71" t="s">
        <v>102</v>
      </c>
      <c r="AC28" s="71" t="s">
        <v>394</v>
      </c>
      <c r="AD28" s="256">
        <f t="shared" si="8"/>
        <v>4.8245951410683769</v>
      </c>
      <c r="AE28" s="256">
        <f t="shared" si="0"/>
        <v>1.656591758411688</v>
      </c>
      <c r="AF28" s="256">
        <f t="shared" si="1"/>
        <v>1.8205136741094632</v>
      </c>
      <c r="AG28" s="256">
        <f t="shared" si="2"/>
        <v>1.3926567266908572</v>
      </c>
      <c r="AH28" s="256">
        <f t="shared" si="3"/>
        <v>1.2534189915247664</v>
      </c>
      <c r="AI28" s="256">
        <f t="shared" si="4"/>
        <v>1.2961033192847369</v>
      </c>
      <c r="AJ28" s="256">
        <f t="shared" si="5"/>
        <v>1.2215225345285665</v>
      </c>
      <c r="AK28" s="256">
        <f t="shared" si="6"/>
        <v>1.1916203694274343</v>
      </c>
      <c r="AL28" s="256">
        <f t="shared" si="7"/>
        <v>1.2994795598747644</v>
      </c>
      <c r="AM28" s="256">
        <f t="shared" si="7"/>
        <v>1.0822850103319137</v>
      </c>
    </row>
    <row r="29" spans="1:39" x14ac:dyDescent="0.2">
      <c r="A29" s="71" t="s">
        <v>103</v>
      </c>
      <c r="B29" s="71" t="s">
        <v>395</v>
      </c>
      <c r="C29" s="78">
        <v>366.98790363507197</v>
      </c>
      <c r="D29" s="78">
        <v>383.11391135277199</v>
      </c>
      <c r="E29" s="78">
        <v>328.93672950701199</v>
      </c>
      <c r="F29" s="78">
        <v>535.93667660125595</v>
      </c>
      <c r="G29" s="78">
        <v>542.06254248944504</v>
      </c>
      <c r="H29" s="78">
        <v>559.54550338280603</v>
      </c>
      <c r="I29" s="78">
        <v>560.37187715227003</v>
      </c>
      <c r="J29" s="78">
        <v>544.60252522163398</v>
      </c>
      <c r="K29" s="78">
        <v>575.92442470524202</v>
      </c>
      <c r="L29" s="78">
        <v>556.62125597351405</v>
      </c>
      <c r="M29" s="78"/>
      <c r="N29" s="71" t="s">
        <v>103</v>
      </c>
      <c r="O29" s="71" t="s">
        <v>395</v>
      </c>
      <c r="P29" s="78">
        <v>65289</v>
      </c>
      <c r="Q29" s="78">
        <v>66909</v>
      </c>
      <c r="R29" s="78">
        <v>68144</v>
      </c>
      <c r="S29" s="78">
        <v>69946</v>
      </c>
      <c r="T29" s="78">
        <v>71293</v>
      </c>
      <c r="U29" s="78">
        <v>72740</v>
      </c>
      <c r="V29" s="78">
        <v>74041</v>
      </c>
      <c r="W29" s="78">
        <v>76158</v>
      </c>
      <c r="X29" s="78">
        <v>78129</v>
      </c>
      <c r="Y29" s="78">
        <v>79707</v>
      </c>
      <c r="Z29" s="78">
        <v>80950</v>
      </c>
      <c r="AB29" s="71" t="s">
        <v>103</v>
      </c>
      <c r="AC29" s="71" t="s">
        <v>395</v>
      </c>
      <c r="AD29" s="256">
        <f t="shared" si="8"/>
        <v>5.6209760240633493</v>
      </c>
      <c r="AE29" s="256">
        <f t="shared" si="0"/>
        <v>5.7258950418145833</v>
      </c>
      <c r="AF29" s="256">
        <f t="shared" si="1"/>
        <v>4.827082788022599</v>
      </c>
      <c r="AG29" s="256">
        <f t="shared" si="2"/>
        <v>7.6621490378471391</v>
      </c>
      <c r="AH29" s="256">
        <f t="shared" si="3"/>
        <v>7.603306670913625</v>
      </c>
      <c r="AI29" s="256">
        <f t="shared" si="4"/>
        <v>7.6924045007259565</v>
      </c>
      <c r="AJ29" s="256">
        <f t="shared" si="5"/>
        <v>7.5683996319913298</v>
      </c>
      <c r="AK29" s="256">
        <f t="shared" si="6"/>
        <v>7.1509562386306618</v>
      </c>
      <c r="AL29" s="256">
        <f t="shared" si="7"/>
        <v>7.3714552177199506</v>
      </c>
      <c r="AM29" s="256">
        <f t="shared" si="7"/>
        <v>6.9833421904414177</v>
      </c>
    </row>
    <row r="30" spans="1:39" x14ac:dyDescent="0.2">
      <c r="A30" s="71" t="s">
        <v>104</v>
      </c>
      <c r="B30" s="71" t="s">
        <v>396</v>
      </c>
      <c r="C30" s="78">
        <v>101.220581812199</v>
      </c>
      <c r="D30" s="78">
        <v>77.135113402068598</v>
      </c>
      <c r="E30" s="78">
        <v>85.137632248637303</v>
      </c>
      <c r="F30" s="78">
        <v>76.415220141562301</v>
      </c>
      <c r="G30" s="78">
        <v>74.496704548320693</v>
      </c>
      <c r="H30" s="78">
        <v>74.938940878519205</v>
      </c>
      <c r="I30" s="78">
        <v>66.535523490719498</v>
      </c>
      <c r="J30" s="78">
        <v>68.456714968416804</v>
      </c>
      <c r="K30" s="78">
        <v>67.860741411932906</v>
      </c>
      <c r="L30" s="78">
        <v>63.254725578376302</v>
      </c>
      <c r="M30" s="78"/>
      <c r="N30" s="71" t="s">
        <v>104</v>
      </c>
      <c r="O30" s="71" t="s">
        <v>396</v>
      </c>
      <c r="P30" s="78">
        <v>43111</v>
      </c>
      <c r="Q30" s="78">
        <v>43445</v>
      </c>
      <c r="R30" s="78">
        <v>44017</v>
      </c>
      <c r="S30" s="78">
        <v>44081</v>
      </c>
      <c r="T30" s="78">
        <v>44434</v>
      </c>
      <c r="U30" s="78">
        <v>45178</v>
      </c>
      <c r="V30" s="78">
        <v>45465</v>
      </c>
      <c r="W30" s="78">
        <v>46302</v>
      </c>
      <c r="X30" s="78">
        <v>46853</v>
      </c>
      <c r="Y30" s="78">
        <v>47185</v>
      </c>
      <c r="Z30" s="78">
        <v>47818</v>
      </c>
      <c r="AB30" s="71" t="s">
        <v>104</v>
      </c>
      <c r="AC30" s="71" t="s">
        <v>396</v>
      </c>
      <c r="AD30" s="256">
        <f t="shared" si="8"/>
        <v>2.3479061448864327</v>
      </c>
      <c r="AE30" s="256">
        <f t="shared" si="0"/>
        <v>1.7754658396148832</v>
      </c>
      <c r="AF30" s="256">
        <f t="shared" si="1"/>
        <v>1.9341988833550059</v>
      </c>
      <c r="AG30" s="256">
        <f t="shared" si="2"/>
        <v>1.7335182990758444</v>
      </c>
      <c r="AH30" s="256">
        <f t="shared" si="3"/>
        <v>1.6765698462510845</v>
      </c>
      <c r="AI30" s="256">
        <f t="shared" si="4"/>
        <v>1.6587485253556866</v>
      </c>
      <c r="AJ30" s="256">
        <f t="shared" si="5"/>
        <v>1.4634449244632024</v>
      </c>
      <c r="AK30" s="256">
        <f t="shared" si="6"/>
        <v>1.4784828942252346</v>
      </c>
      <c r="AL30" s="256">
        <f t="shared" si="7"/>
        <v>1.4483755877304101</v>
      </c>
      <c r="AM30" s="256">
        <f t="shared" si="7"/>
        <v>1.3405685191983958</v>
      </c>
    </row>
    <row r="31" spans="1:39" x14ac:dyDescent="0.2">
      <c r="A31" s="71" t="s">
        <v>105</v>
      </c>
      <c r="B31" s="71" t="s">
        <v>397</v>
      </c>
      <c r="C31" s="78">
        <v>39.544243276265803</v>
      </c>
      <c r="D31" s="78">
        <v>41.653181625770401</v>
      </c>
      <c r="E31" s="78">
        <v>40.6711206660896</v>
      </c>
      <c r="F31" s="78">
        <v>39.306531393436998</v>
      </c>
      <c r="G31" s="78">
        <v>39.211861574049898</v>
      </c>
      <c r="H31" s="78">
        <v>34.433484399493103</v>
      </c>
      <c r="I31" s="78">
        <v>29.173491689200699</v>
      </c>
      <c r="J31" s="78">
        <v>29.101754911454702</v>
      </c>
      <c r="K31" s="78">
        <v>29.936569639245899</v>
      </c>
      <c r="L31" s="78">
        <v>32.180384432311698</v>
      </c>
      <c r="M31" s="78"/>
      <c r="N31" s="71" t="s">
        <v>105</v>
      </c>
      <c r="O31" s="71" t="s">
        <v>397</v>
      </c>
      <c r="P31" s="78">
        <v>10747</v>
      </c>
      <c r="Q31" s="78">
        <v>11001</v>
      </c>
      <c r="R31" s="78">
        <v>10965</v>
      </c>
      <c r="S31" s="78">
        <v>11141</v>
      </c>
      <c r="T31" s="78">
        <v>11126</v>
      </c>
      <c r="U31" s="78">
        <v>11188</v>
      </c>
      <c r="V31" s="78">
        <v>11329</v>
      </c>
      <c r="W31" s="78">
        <v>11380</v>
      </c>
      <c r="X31" s="78">
        <v>11621</v>
      </c>
      <c r="Y31" s="78">
        <v>11831</v>
      </c>
      <c r="Z31" s="78">
        <v>12023</v>
      </c>
      <c r="AB31" s="71" t="s">
        <v>105</v>
      </c>
      <c r="AC31" s="71" t="s">
        <v>397</v>
      </c>
      <c r="AD31" s="256">
        <f t="shared" si="8"/>
        <v>3.6795611125212435</v>
      </c>
      <c r="AE31" s="256">
        <f t="shared" si="0"/>
        <v>3.7863086651913824</v>
      </c>
      <c r="AF31" s="256">
        <f t="shared" si="1"/>
        <v>3.7091765313351206</v>
      </c>
      <c r="AG31" s="256">
        <f t="shared" si="2"/>
        <v>3.5280972438234448</v>
      </c>
      <c r="AH31" s="256">
        <f t="shared" si="3"/>
        <v>3.5243449194723979</v>
      </c>
      <c r="AI31" s="256">
        <f t="shared" si="4"/>
        <v>3.0777158026003848</v>
      </c>
      <c r="AJ31" s="256">
        <f t="shared" si="5"/>
        <v>2.5751162228970519</v>
      </c>
      <c r="AK31" s="256">
        <f t="shared" si="6"/>
        <v>2.5572719605847714</v>
      </c>
      <c r="AL31" s="256">
        <f t="shared" si="7"/>
        <v>2.5760751776306599</v>
      </c>
      <c r="AM31" s="256">
        <f t="shared" si="7"/>
        <v>2.7200054460579577</v>
      </c>
    </row>
    <row r="32" spans="1:39" x14ac:dyDescent="0.2">
      <c r="A32" s="71" t="s">
        <v>106</v>
      </c>
      <c r="B32" s="71" t="s">
        <v>398</v>
      </c>
      <c r="C32" s="78">
        <v>415.71570824693401</v>
      </c>
      <c r="D32" s="78">
        <v>408.92496380938599</v>
      </c>
      <c r="E32" s="78">
        <v>449.32080073098899</v>
      </c>
      <c r="F32" s="78">
        <v>394.710563310797</v>
      </c>
      <c r="G32" s="78">
        <v>382.68520399834102</v>
      </c>
      <c r="H32" s="78">
        <v>376.36805641541002</v>
      </c>
      <c r="I32" s="78">
        <v>377.89670638888299</v>
      </c>
      <c r="J32" s="78">
        <v>321.42691765641598</v>
      </c>
      <c r="K32" s="78">
        <v>318.14662399912697</v>
      </c>
      <c r="L32" s="78">
        <v>345.626420955502</v>
      </c>
      <c r="M32" s="78"/>
      <c r="N32" s="71" t="s">
        <v>106</v>
      </c>
      <c r="O32" s="71" t="s">
        <v>398</v>
      </c>
      <c r="P32" s="78">
        <v>55528</v>
      </c>
      <c r="Q32" s="78">
        <v>55927</v>
      </c>
      <c r="R32" s="78">
        <v>56080</v>
      </c>
      <c r="S32" s="78">
        <v>56245</v>
      </c>
      <c r="T32" s="78">
        <v>56634</v>
      </c>
      <c r="U32" s="78">
        <v>56845</v>
      </c>
      <c r="V32" s="78">
        <v>57568</v>
      </c>
      <c r="W32" s="78">
        <v>58669</v>
      </c>
      <c r="X32" s="78">
        <v>59420</v>
      </c>
      <c r="Y32" s="78">
        <v>60808</v>
      </c>
      <c r="Z32" s="78">
        <v>61769</v>
      </c>
      <c r="AB32" s="71" t="s">
        <v>106</v>
      </c>
      <c r="AC32" s="71" t="s">
        <v>398</v>
      </c>
      <c r="AD32" s="256">
        <f t="shared" si="8"/>
        <v>7.4865961001104671</v>
      </c>
      <c r="AE32" s="256">
        <f t="shared" si="0"/>
        <v>7.3117629018074632</v>
      </c>
      <c r="AF32" s="256">
        <f t="shared" si="1"/>
        <v>8.0121398133200596</v>
      </c>
      <c r="AG32" s="256">
        <f t="shared" si="2"/>
        <v>7.0177004766787618</v>
      </c>
      <c r="AH32" s="256">
        <f t="shared" si="3"/>
        <v>6.7571636119352521</v>
      </c>
      <c r="AI32" s="256">
        <f t="shared" si="4"/>
        <v>6.6209527032352895</v>
      </c>
      <c r="AJ32" s="256">
        <f t="shared" si="5"/>
        <v>6.5643535712354604</v>
      </c>
      <c r="AK32" s="256">
        <f t="shared" si="6"/>
        <v>5.4786500137451801</v>
      </c>
      <c r="AL32" s="256">
        <f t="shared" si="7"/>
        <v>5.3542010097463306</v>
      </c>
      <c r="AM32" s="256">
        <f t="shared" si="7"/>
        <v>5.6838972002944024</v>
      </c>
    </row>
    <row r="33" spans="1:39" x14ac:dyDescent="0.2">
      <c r="A33" s="71" t="s">
        <v>107</v>
      </c>
      <c r="B33" s="71" t="s">
        <v>399</v>
      </c>
      <c r="C33" s="78">
        <v>929.12071312809201</v>
      </c>
      <c r="D33" s="78">
        <v>418.34480205863298</v>
      </c>
      <c r="E33" s="78">
        <v>467.55715050207499</v>
      </c>
      <c r="F33" s="78">
        <v>450.73400576039302</v>
      </c>
      <c r="G33" s="78">
        <v>687.38887137807603</v>
      </c>
      <c r="H33" s="78">
        <v>757.58046153697603</v>
      </c>
      <c r="I33" s="78">
        <v>799.420954650966</v>
      </c>
      <c r="J33" s="78">
        <v>817.70161935342901</v>
      </c>
      <c r="K33" s="78">
        <v>892.43839762005496</v>
      </c>
      <c r="L33" s="78">
        <v>951.45168922972096</v>
      </c>
      <c r="M33" s="78"/>
      <c r="N33" s="71" t="s">
        <v>107</v>
      </c>
      <c r="O33" s="71" t="s">
        <v>399</v>
      </c>
      <c r="P33" s="78">
        <v>38372</v>
      </c>
      <c r="Q33" s="78">
        <v>39219</v>
      </c>
      <c r="R33" s="78">
        <v>39990</v>
      </c>
      <c r="S33" s="78">
        <v>41329</v>
      </c>
      <c r="T33" s="78">
        <v>42272</v>
      </c>
      <c r="U33" s="78">
        <v>43372</v>
      </c>
      <c r="V33" s="78">
        <v>44085</v>
      </c>
      <c r="W33" s="78">
        <v>44786</v>
      </c>
      <c r="X33" s="78">
        <v>46274</v>
      </c>
      <c r="Y33" s="78">
        <v>47146</v>
      </c>
      <c r="Z33" s="78">
        <v>48130</v>
      </c>
      <c r="AB33" s="71" t="s">
        <v>107</v>
      </c>
      <c r="AC33" s="71" t="s">
        <v>399</v>
      </c>
      <c r="AD33" s="256">
        <f t="shared" si="8"/>
        <v>24.213507586992911</v>
      </c>
      <c r="AE33" s="256">
        <f t="shared" si="0"/>
        <v>10.666891100197173</v>
      </c>
      <c r="AF33" s="256">
        <f t="shared" si="1"/>
        <v>11.691851725483245</v>
      </c>
      <c r="AG33" s="256">
        <f t="shared" si="2"/>
        <v>10.905998348868664</v>
      </c>
      <c r="AH33" s="256">
        <f t="shared" si="3"/>
        <v>16.261091771812925</v>
      </c>
      <c r="AI33" s="256">
        <f t="shared" si="4"/>
        <v>17.467040061260168</v>
      </c>
      <c r="AJ33" s="256">
        <f t="shared" si="5"/>
        <v>18.133627189542157</v>
      </c>
      <c r="AK33" s="256">
        <f t="shared" si="6"/>
        <v>18.257973905984663</v>
      </c>
      <c r="AL33" s="256">
        <f t="shared" si="7"/>
        <v>19.285957505727946</v>
      </c>
      <c r="AM33" s="256">
        <f t="shared" si="7"/>
        <v>20.1809631618742</v>
      </c>
    </row>
    <row r="34" spans="1:39" x14ac:dyDescent="0.2">
      <c r="A34" s="71" t="s">
        <v>108</v>
      </c>
      <c r="B34" s="71" t="s">
        <v>400</v>
      </c>
      <c r="C34" s="78">
        <v>150.11789627028</v>
      </c>
      <c r="D34" s="78">
        <v>145.38752158051599</v>
      </c>
      <c r="E34" s="78">
        <v>145.402016431818</v>
      </c>
      <c r="F34" s="78">
        <v>158.12891820892301</v>
      </c>
      <c r="G34" s="78">
        <v>155.63101241894699</v>
      </c>
      <c r="H34" s="78">
        <v>149.99389200403101</v>
      </c>
      <c r="I34" s="78">
        <v>148.567643554044</v>
      </c>
      <c r="J34" s="78">
        <v>140.12926572264601</v>
      </c>
      <c r="K34" s="78">
        <v>143.62380452544201</v>
      </c>
      <c r="L34" s="78">
        <v>218.31208280005399</v>
      </c>
      <c r="M34" s="78"/>
      <c r="N34" s="71" t="s">
        <v>108</v>
      </c>
      <c r="O34" s="71" t="s">
        <v>400</v>
      </c>
      <c r="P34" s="78">
        <v>25499</v>
      </c>
      <c r="Q34" s="78">
        <v>25781</v>
      </c>
      <c r="R34" s="78">
        <v>26032</v>
      </c>
      <c r="S34" s="78">
        <v>26248</v>
      </c>
      <c r="T34" s="78">
        <v>26572</v>
      </c>
      <c r="U34" s="78">
        <v>26796</v>
      </c>
      <c r="V34" s="78">
        <v>27041</v>
      </c>
      <c r="W34" s="78">
        <v>27500</v>
      </c>
      <c r="X34" s="78">
        <v>27752</v>
      </c>
      <c r="Y34" s="78">
        <v>28109</v>
      </c>
      <c r="Z34" s="78">
        <v>28290</v>
      </c>
      <c r="AB34" s="71" t="s">
        <v>108</v>
      </c>
      <c r="AC34" s="71" t="s">
        <v>400</v>
      </c>
      <c r="AD34" s="256">
        <f t="shared" si="8"/>
        <v>5.8872071951951055</v>
      </c>
      <c r="AE34" s="256">
        <f t="shared" si="0"/>
        <v>5.6393282487303047</v>
      </c>
      <c r="AF34" s="256">
        <f t="shared" si="1"/>
        <v>5.5855107725805926</v>
      </c>
      <c r="AG34" s="256">
        <f t="shared" si="2"/>
        <v>6.0244177921717093</v>
      </c>
      <c r="AH34" s="256">
        <f t="shared" si="3"/>
        <v>5.8569551565161451</v>
      </c>
      <c r="AI34" s="256">
        <f t="shared" si="4"/>
        <v>5.5976224811177424</v>
      </c>
      <c r="AJ34" s="256">
        <f t="shared" si="5"/>
        <v>5.4941623295752366</v>
      </c>
      <c r="AK34" s="256">
        <f t="shared" si="6"/>
        <v>5.0956096626416727</v>
      </c>
      <c r="AL34" s="256">
        <f t="shared" si="7"/>
        <v>5.1752596038282652</v>
      </c>
      <c r="AM34" s="256">
        <f t="shared" si="7"/>
        <v>7.7666257355314663</v>
      </c>
    </row>
    <row r="35" spans="1:39" x14ac:dyDescent="0.2">
      <c r="A35" s="71" t="s">
        <v>109</v>
      </c>
      <c r="B35" s="71" t="s">
        <v>401</v>
      </c>
      <c r="C35" s="78">
        <v>88.692413300120293</v>
      </c>
      <c r="D35" s="78">
        <v>83.105596942878094</v>
      </c>
      <c r="E35" s="78">
        <v>83.259803687085295</v>
      </c>
      <c r="F35" s="78">
        <v>81.658935688750404</v>
      </c>
      <c r="G35" s="78">
        <v>82.702654213618601</v>
      </c>
      <c r="H35" s="78">
        <v>79.386188910965302</v>
      </c>
      <c r="I35" s="78">
        <v>76.171224492234003</v>
      </c>
      <c r="J35" s="78">
        <v>77.317358180686597</v>
      </c>
      <c r="K35" s="78">
        <v>76.503049319554293</v>
      </c>
      <c r="L35" s="78">
        <v>69.755339179770601</v>
      </c>
      <c r="M35" s="78"/>
      <c r="N35" s="71" t="s">
        <v>109</v>
      </c>
      <c r="O35" s="71" t="s">
        <v>401</v>
      </c>
      <c r="P35" s="78">
        <v>19225</v>
      </c>
      <c r="Q35" s="78">
        <v>19452</v>
      </c>
      <c r="R35" s="78">
        <v>19629</v>
      </c>
      <c r="S35" s="78">
        <v>19715</v>
      </c>
      <c r="T35" s="78">
        <v>19883</v>
      </c>
      <c r="U35" s="78">
        <v>19968</v>
      </c>
      <c r="V35" s="78">
        <v>20034</v>
      </c>
      <c r="W35" s="78">
        <v>20279</v>
      </c>
      <c r="X35" s="78">
        <v>20737</v>
      </c>
      <c r="Y35" s="78">
        <v>21083</v>
      </c>
      <c r="Z35" s="78">
        <v>21564</v>
      </c>
      <c r="AB35" s="71" t="s">
        <v>109</v>
      </c>
      <c r="AC35" s="71" t="s">
        <v>401</v>
      </c>
      <c r="AD35" s="256">
        <f t="shared" si="8"/>
        <v>4.6133895084587921</v>
      </c>
      <c r="AE35" s="256">
        <f t="shared" si="0"/>
        <v>4.272342018449419</v>
      </c>
      <c r="AF35" s="256">
        <f t="shared" si="1"/>
        <v>4.2416732226341276</v>
      </c>
      <c r="AG35" s="256">
        <f t="shared" si="2"/>
        <v>4.1419698548694095</v>
      </c>
      <c r="AH35" s="256">
        <f t="shared" si="3"/>
        <v>4.1594655843493742</v>
      </c>
      <c r="AI35" s="256">
        <f t="shared" si="4"/>
        <v>3.9756705183776693</v>
      </c>
      <c r="AJ35" s="256">
        <f t="shared" si="5"/>
        <v>3.8020976585920936</v>
      </c>
      <c r="AK35" s="256">
        <f t="shared" si="6"/>
        <v>3.812681008959347</v>
      </c>
      <c r="AL35" s="256">
        <f t="shared" si="7"/>
        <v>3.6892052524258232</v>
      </c>
      <c r="AM35" s="256">
        <f t="shared" si="7"/>
        <v>3.3086059469606126</v>
      </c>
    </row>
    <row r="36" spans="1:39" x14ac:dyDescent="0.2">
      <c r="A36" s="71" t="s">
        <v>110</v>
      </c>
      <c r="B36" s="71" t="s">
        <v>402</v>
      </c>
      <c r="C36" s="78">
        <v>54.651185440851997</v>
      </c>
      <c r="D36" s="78">
        <v>55.2979583981327</v>
      </c>
      <c r="E36" s="78">
        <v>68.199779376847701</v>
      </c>
      <c r="F36" s="78">
        <v>62.500504943788599</v>
      </c>
      <c r="G36" s="78">
        <v>49.169718621988999</v>
      </c>
      <c r="H36" s="78">
        <v>44.5960000426535</v>
      </c>
      <c r="I36" s="78">
        <v>44.607226475000999</v>
      </c>
      <c r="J36" s="78">
        <v>43.480935860135702</v>
      </c>
      <c r="K36" s="78">
        <v>34.143244770941998</v>
      </c>
      <c r="L36" s="78">
        <v>33.908366949104902</v>
      </c>
      <c r="M36" s="78"/>
      <c r="N36" s="71" t="s">
        <v>110</v>
      </c>
      <c r="O36" s="71" t="s">
        <v>402</v>
      </c>
      <c r="P36" s="78">
        <v>9064</v>
      </c>
      <c r="Q36" s="78">
        <v>9068</v>
      </c>
      <c r="R36" s="78">
        <v>9103</v>
      </c>
      <c r="S36" s="78">
        <v>9089</v>
      </c>
      <c r="T36" s="78">
        <v>9059</v>
      </c>
      <c r="U36" s="78">
        <v>9132</v>
      </c>
      <c r="V36" s="78">
        <v>9169</v>
      </c>
      <c r="W36" s="78">
        <v>9293</v>
      </c>
      <c r="X36" s="78">
        <v>9445</v>
      </c>
      <c r="Y36" s="78">
        <v>9402</v>
      </c>
      <c r="Z36" s="78">
        <v>9392</v>
      </c>
      <c r="AB36" s="71" t="s">
        <v>110</v>
      </c>
      <c r="AC36" s="71" t="s">
        <v>402</v>
      </c>
      <c r="AD36" s="256">
        <f t="shared" si="8"/>
        <v>6.0294776523446592</v>
      </c>
      <c r="AE36" s="256">
        <f t="shared" si="0"/>
        <v>6.0981427435082383</v>
      </c>
      <c r="AF36" s="256">
        <f t="shared" si="1"/>
        <v>7.4920113563493027</v>
      </c>
      <c r="AG36" s="256">
        <f t="shared" si="2"/>
        <v>6.87649960873458</v>
      </c>
      <c r="AH36" s="256">
        <f t="shared" si="3"/>
        <v>5.4277203468361845</v>
      </c>
      <c r="AI36" s="256">
        <f t="shared" si="4"/>
        <v>4.8834866450562302</v>
      </c>
      <c r="AJ36" s="256">
        <f t="shared" si="5"/>
        <v>4.8650045233941546</v>
      </c>
      <c r="AK36" s="256">
        <f t="shared" si="6"/>
        <v>4.6788911933859572</v>
      </c>
      <c r="AL36" s="256">
        <f t="shared" si="7"/>
        <v>3.6149544490145042</v>
      </c>
      <c r="AM36" s="256">
        <f t="shared" si="7"/>
        <v>3.6065057380456178</v>
      </c>
    </row>
    <row r="37" spans="1:39" x14ac:dyDescent="0.2">
      <c r="A37" s="71" t="s">
        <v>111</v>
      </c>
      <c r="B37" s="71" t="s">
        <v>403</v>
      </c>
      <c r="C37" s="78">
        <v>47.443306482668397</v>
      </c>
      <c r="D37" s="78">
        <v>48.192552204614003</v>
      </c>
      <c r="E37" s="78">
        <v>49.459240945779001</v>
      </c>
      <c r="F37" s="78">
        <v>48.846690683054902</v>
      </c>
      <c r="G37" s="78">
        <v>44.692885055618298</v>
      </c>
      <c r="H37" s="78">
        <v>45.047676313353698</v>
      </c>
      <c r="I37" s="78">
        <v>44.363811625398199</v>
      </c>
      <c r="J37" s="78">
        <v>44.990174111361199</v>
      </c>
      <c r="K37" s="78">
        <v>45.280970225048399</v>
      </c>
      <c r="L37" s="78">
        <v>47.219981054925299</v>
      </c>
      <c r="M37" s="78"/>
      <c r="N37" s="71" t="s">
        <v>111</v>
      </c>
      <c r="O37" s="71" t="s">
        <v>403</v>
      </c>
      <c r="P37" s="78">
        <v>14259</v>
      </c>
      <c r="Q37" s="78">
        <v>14477</v>
      </c>
      <c r="R37" s="78">
        <v>14724</v>
      </c>
      <c r="S37" s="78">
        <v>14965</v>
      </c>
      <c r="T37" s="78">
        <v>15279</v>
      </c>
      <c r="U37" s="78">
        <v>15580</v>
      </c>
      <c r="V37" s="78">
        <v>16105</v>
      </c>
      <c r="W37" s="78">
        <v>16869</v>
      </c>
      <c r="X37" s="78">
        <v>17323</v>
      </c>
      <c r="Y37" s="78">
        <v>18064</v>
      </c>
      <c r="Z37" s="78">
        <v>18720</v>
      </c>
      <c r="AB37" s="71" t="s">
        <v>111</v>
      </c>
      <c r="AC37" s="71" t="s">
        <v>403</v>
      </c>
      <c r="AD37" s="256">
        <f t="shared" si="8"/>
        <v>3.3272534176778454</v>
      </c>
      <c r="AE37" s="256">
        <f t="shared" si="0"/>
        <v>3.3289046214418736</v>
      </c>
      <c r="AF37" s="256">
        <f t="shared" si="1"/>
        <v>3.3590899854508964</v>
      </c>
      <c r="AG37" s="256">
        <f t="shared" si="2"/>
        <v>3.2640621906485068</v>
      </c>
      <c r="AH37" s="256">
        <f t="shared" si="3"/>
        <v>2.9251184668903916</v>
      </c>
      <c r="AI37" s="256">
        <f t="shared" si="4"/>
        <v>2.8913784540021625</v>
      </c>
      <c r="AJ37" s="256">
        <f t="shared" si="5"/>
        <v>2.7546607653150077</v>
      </c>
      <c r="AK37" s="256">
        <f t="shared" si="6"/>
        <v>2.6670326700670581</v>
      </c>
      <c r="AL37" s="256">
        <f t="shared" si="7"/>
        <v>2.6139219664635687</v>
      </c>
      <c r="AM37" s="256">
        <f t="shared" si="7"/>
        <v>2.6140379237669009</v>
      </c>
    </row>
    <row r="38" spans="1:39" x14ac:dyDescent="0.2">
      <c r="A38" s="71" t="s">
        <v>112</v>
      </c>
      <c r="B38" s="71" t="s">
        <v>404</v>
      </c>
      <c r="C38" s="78">
        <v>94.361860939773393</v>
      </c>
      <c r="D38" s="78">
        <v>88.980947572518204</v>
      </c>
      <c r="E38" s="78">
        <v>93.667473486172398</v>
      </c>
      <c r="F38" s="78">
        <v>88.869765772284893</v>
      </c>
      <c r="G38" s="78">
        <v>83.200262655863497</v>
      </c>
      <c r="H38" s="78">
        <v>82.464043561177704</v>
      </c>
      <c r="I38" s="78">
        <v>81.803169059699798</v>
      </c>
      <c r="J38" s="78">
        <v>82.128535143046193</v>
      </c>
      <c r="K38" s="78">
        <v>80.666444994032702</v>
      </c>
      <c r="L38" s="78">
        <v>80.496860265690302</v>
      </c>
      <c r="M38" s="78"/>
      <c r="N38" s="71" t="s">
        <v>112</v>
      </c>
      <c r="O38" s="71" t="s">
        <v>404</v>
      </c>
      <c r="P38" s="78">
        <v>13407</v>
      </c>
      <c r="Q38" s="78">
        <v>13355</v>
      </c>
      <c r="R38" s="78">
        <v>13382</v>
      </c>
      <c r="S38" s="78">
        <v>13381</v>
      </c>
      <c r="T38" s="78">
        <v>13364</v>
      </c>
      <c r="U38" s="78">
        <v>13450</v>
      </c>
      <c r="V38" s="78">
        <v>13490</v>
      </c>
      <c r="W38" s="78">
        <v>13594</v>
      </c>
      <c r="X38" s="78">
        <v>13755</v>
      </c>
      <c r="Y38" s="78">
        <v>13854</v>
      </c>
      <c r="Z38" s="78">
        <v>13910</v>
      </c>
      <c r="AB38" s="71" t="s">
        <v>112</v>
      </c>
      <c r="AC38" s="71" t="s">
        <v>404</v>
      </c>
      <c r="AD38" s="256">
        <f t="shared" si="8"/>
        <v>7.0382532214345783</v>
      </c>
      <c r="AE38" s="256">
        <f t="shared" si="0"/>
        <v>6.6627441087621264</v>
      </c>
      <c r="AF38" s="256">
        <f t="shared" si="1"/>
        <v>6.9995122915985952</v>
      </c>
      <c r="AG38" s="256">
        <f t="shared" si="2"/>
        <v>6.6414891093554216</v>
      </c>
      <c r="AH38" s="256">
        <f t="shared" si="3"/>
        <v>6.2257005878377356</v>
      </c>
      <c r="AI38" s="256">
        <f t="shared" si="4"/>
        <v>6.1311556551061495</v>
      </c>
      <c r="AJ38" s="256">
        <f t="shared" si="5"/>
        <v>6.0639858457894587</v>
      </c>
      <c r="AK38" s="256">
        <f t="shared" si="6"/>
        <v>6.0415282582791079</v>
      </c>
      <c r="AL38" s="256">
        <f t="shared" si="7"/>
        <v>5.8645179930230968</v>
      </c>
      <c r="AM38" s="256">
        <f t="shared" si="7"/>
        <v>5.8103695875335859</v>
      </c>
    </row>
    <row r="39" spans="1:39" x14ac:dyDescent="0.2">
      <c r="A39" s="71" t="s">
        <v>113</v>
      </c>
      <c r="B39" s="71" t="s">
        <v>405</v>
      </c>
      <c r="C39" s="78">
        <v>146.053197740999</v>
      </c>
      <c r="D39" s="78">
        <v>136.56702302470299</v>
      </c>
      <c r="E39" s="78">
        <v>141.600622852914</v>
      </c>
      <c r="F39" s="78">
        <v>133.99257854521301</v>
      </c>
      <c r="G39" s="78">
        <v>124.00101948779199</v>
      </c>
      <c r="H39" s="78">
        <v>126.371007126865</v>
      </c>
      <c r="I39" s="78">
        <v>120.035994464027</v>
      </c>
      <c r="J39" s="78">
        <v>115.556591256038</v>
      </c>
      <c r="K39" s="78">
        <v>113.57283484107801</v>
      </c>
      <c r="L39" s="78">
        <v>114.685840471248</v>
      </c>
      <c r="M39" s="78"/>
      <c r="N39" s="71" t="s">
        <v>113</v>
      </c>
      <c r="O39" s="71" t="s">
        <v>405</v>
      </c>
      <c r="P39" s="78">
        <v>20153</v>
      </c>
      <c r="Q39" s="78">
        <v>20044</v>
      </c>
      <c r="R39" s="78">
        <v>20125</v>
      </c>
      <c r="S39" s="78">
        <v>20077</v>
      </c>
      <c r="T39" s="78">
        <v>20156</v>
      </c>
      <c r="U39" s="78">
        <v>20144</v>
      </c>
      <c r="V39" s="78">
        <v>20245</v>
      </c>
      <c r="W39" s="78">
        <v>20547</v>
      </c>
      <c r="X39" s="78">
        <v>20744</v>
      </c>
      <c r="Y39" s="78">
        <v>20930</v>
      </c>
      <c r="Z39" s="78">
        <v>21127</v>
      </c>
      <c r="AB39" s="71" t="s">
        <v>113</v>
      </c>
      <c r="AC39" s="71" t="s">
        <v>405</v>
      </c>
      <c r="AD39" s="256">
        <f t="shared" si="8"/>
        <v>7.2472186642682974</v>
      </c>
      <c r="AE39" s="256">
        <f t="shared" si="0"/>
        <v>6.8133617553733288</v>
      </c>
      <c r="AF39" s="256">
        <f t="shared" si="1"/>
        <v>7.036055793933615</v>
      </c>
      <c r="AG39" s="256">
        <f t="shared" si="2"/>
        <v>6.673934280281566</v>
      </c>
      <c r="AH39" s="256">
        <f t="shared" si="3"/>
        <v>6.1520648684159545</v>
      </c>
      <c r="AI39" s="256">
        <f t="shared" si="4"/>
        <v>6.2733820059007641</v>
      </c>
      <c r="AJ39" s="256">
        <f t="shared" si="5"/>
        <v>5.9291674222784394</v>
      </c>
      <c r="AK39" s="256">
        <f t="shared" si="6"/>
        <v>5.6240128123832198</v>
      </c>
      <c r="AL39" s="256">
        <f t="shared" si="7"/>
        <v>5.4749727555475323</v>
      </c>
      <c r="AM39" s="256">
        <f t="shared" si="7"/>
        <v>5.4794954835761107</v>
      </c>
    </row>
    <row r="40" spans="1:39" x14ac:dyDescent="0.2">
      <c r="A40" s="71" t="s">
        <v>114</v>
      </c>
      <c r="B40" s="71" t="s">
        <v>406</v>
      </c>
      <c r="C40" s="78">
        <v>695.697662044396</v>
      </c>
      <c r="D40" s="78">
        <v>692.38781693336705</v>
      </c>
      <c r="E40" s="78">
        <v>1103.31855199609</v>
      </c>
      <c r="F40" s="78">
        <v>940.95765253677996</v>
      </c>
      <c r="G40" s="78">
        <v>870.97525362741703</v>
      </c>
      <c r="H40" s="78">
        <v>886.59201476617704</v>
      </c>
      <c r="I40" s="78">
        <v>784.966564145554</v>
      </c>
      <c r="J40" s="78">
        <v>788.96000831154902</v>
      </c>
      <c r="K40" s="78">
        <v>828.23524714786197</v>
      </c>
      <c r="L40" s="78">
        <v>771.88811888174098</v>
      </c>
      <c r="M40" s="78"/>
      <c r="N40" s="71" t="s">
        <v>114</v>
      </c>
      <c r="O40" s="71" t="s">
        <v>406</v>
      </c>
      <c r="P40" s="78">
        <v>190668</v>
      </c>
      <c r="Q40" s="78">
        <v>194751</v>
      </c>
      <c r="R40" s="78">
        <v>197787</v>
      </c>
      <c r="S40" s="78">
        <v>200001</v>
      </c>
      <c r="T40" s="78">
        <v>202625</v>
      </c>
      <c r="U40" s="78">
        <v>205199</v>
      </c>
      <c r="V40" s="78">
        <v>207362</v>
      </c>
      <c r="W40" s="78">
        <v>210126</v>
      </c>
      <c r="X40" s="78">
        <v>214559</v>
      </c>
      <c r="Y40" s="78">
        <v>219914</v>
      </c>
      <c r="Z40" s="78">
        <v>225164</v>
      </c>
      <c r="AB40" s="71" t="s">
        <v>114</v>
      </c>
      <c r="AC40" s="71" t="s">
        <v>406</v>
      </c>
      <c r="AD40" s="256">
        <f t="shared" si="8"/>
        <v>3.6487384461178385</v>
      </c>
      <c r="AE40" s="256">
        <f t="shared" si="0"/>
        <v>3.5552465298425528</v>
      </c>
      <c r="AF40" s="256">
        <f t="shared" si="1"/>
        <v>5.5783168357682253</v>
      </c>
      <c r="AG40" s="256">
        <f t="shared" si="2"/>
        <v>4.7047647388602059</v>
      </c>
      <c r="AH40" s="256">
        <f t="shared" si="3"/>
        <v>4.298458993842897</v>
      </c>
      <c r="AI40" s="256">
        <f t="shared" si="4"/>
        <v>4.3206449094107526</v>
      </c>
      <c r="AJ40" s="256">
        <f t="shared" si="5"/>
        <v>3.7854889716802211</v>
      </c>
      <c r="AK40" s="256">
        <f t="shared" si="6"/>
        <v>3.754699600770723</v>
      </c>
      <c r="AL40" s="256">
        <f t="shared" si="7"/>
        <v>3.8601748104151397</v>
      </c>
      <c r="AM40" s="256">
        <f t="shared" si="7"/>
        <v>3.5099544316493763</v>
      </c>
    </row>
    <row r="41" spans="1:39" x14ac:dyDescent="0.2">
      <c r="A41" s="71" t="s">
        <v>115</v>
      </c>
      <c r="B41" s="71" t="s">
        <v>407</v>
      </c>
      <c r="C41" s="78">
        <v>222.58669461440201</v>
      </c>
      <c r="D41" s="78">
        <v>216.78228963832399</v>
      </c>
      <c r="E41" s="78">
        <v>221.679901583223</v>
      </c>
      <c r="F41" s="78">
        <v>221.79282235649799</v>
      </c>
      <c r="G41" s="78">
        <v>206.758792391242</v>
      </c>
      <c r="H41" s="78">
        <v>206.22617786843199</v>
      </c>
      <c r="I41" s="78">
        <v>205.955298122199</v>
      </c>
      <c r="J41" s="78">
        <v>206.36517876574399</v>
      </c>
      <c r="K41" s="78">
        <v>200.84296434642499</v>
      </c>
      <c r="L41" s="78">
        <v>206.19537726668301</v>
      </c>
      <c r="M41" s="78"/>
      <c r="N41" s="71" t="s">
        <v>115</v>
      </c>
      <c r="O41" s="71" t="s">
        <v>407</v>
      </c>
      <c r="P41" s="78">
        <v>38978</v>
      </c>
      <c r="Q41" s="78">
        <v>39360</v>
      </c>
      <c r="R41" s="78">
        <v>39759</v>
      </c>
      <c r="S41" s="78">
        <v>40015</v>
      </c>
      <c r="T41" s="78">
        <v>40349</v>
      </c>
      <c r="U41" s="78">
        <v>40656</v>
      </c>
      <c r="V41" s="78">
        <v>41163</v>
      </c>
      <c r="W41" s="78">
        <v>41893</v>
      </c>
      <c r="X41" s="78">
        <v>42988</v>
      </c>
      <c r="Y41" s="78">
        <v>43797</v>
      </c>
      <c r="Z41" s="78">
        <v>44429</v>
      </c>
      <c r="AB41" s="71" t="s">
        <v>115</v>
      </c>
      <c r="AC41" s="71" t="s">
        <v>407</v>
      </c>
      <c r="AD41" s="256">
        <f t="shared" si="8"/>
        <v>5.7105724925445642</v>
      </c>
      <c r="AE41" s="256">
        <f t="shared" si="0"/>
        <v>5.5076801229248984</v>
      </c>
      <c r="AF41" s="256">
        <f t="shared" si="1"/>
        <v>5.5755904721754321</v>
      </c>
      <c r="AG41" s="256">
        <f t="shared" si="2"/>
        <v>5.5427420306509552</v>
      </c>
      <c r="AH41" s="256">
        <f t="shared" si="3"/>
        <v>5.1242606357342684</v>
      </c>
      <c r="AI41" s="256">
        <f t="shared" si="4"/>
        <v>5.0724660042412433</v>
      </c>
      <c r="AJ41" s="256">
        <f t="shared" si="5"/>
        <v>5.003408355129582</v>
      </c>
      <c r="AK41" s="256">
        <f t="shared" si="6"/>
        <v>4.926006224566013</v>
      </c>
      <c r="AL41" s="256">
        <f t="shared" si="7"/>
        <v>4.6720704463204843</v>
      </c>
      <c r="AM41" s="256">
        <f t="shared" si="7"/>
        <v>4.7079794795689889</v>
      </c>
    </row>
    <row r="42" spans="1:39" x14ac:dyDescent="0.2">
      <c r="A42" s="71" t="s">
        <v>116</v>
      </c>
      <c r="B42" s="71" t="s">
        <v>408</v>
      </c>
      <c r="C42" s="78">
        <v>137.01333242151699</v>
      </c>
      <c r="D42" s="78">
        <v>133.130544345891</v>
      </c>
      <c r="E42" s="78">
        <v>135.592228141644</v>
      </c>
      <c r="F42" s="78">
        <v>131.344341051366</v>
      </c>
      <c r="G42" s="78">
        <v>119.61605582627701</v>
      </c>
      <c r="H42" s="78">
        <v>122.281107632876</v>
      </c>
      <c r="I42" s="78">
        <v>119.18541645057999</v>
      </c>
      <c r="J42" s="78">
        <v>114.57323577843199</v>
      </c>
      <c r="K42" s="78">
        <v>111.080777826779</v>
      </c>
      <c r="L42" s="78">
        <v>113.052455980285</v>
      </c>
      <c r="M42" s="78"/>
      <c r="N42" s="71" t="s">
        <v>116</v>
      </c>
      <c r="O42" s="71" t="s">
        <v>408</v>
      </c>
      <c r="P42" s="78">
        <v>21434</v>
      </c>
      <c r="Q42" s="78">
        <v>21391</v>
      </c>
      <c r="R42" s="78">
        <v>21373</v>
      </c>
      <c r="S42" s="78">
        <v>21387</v>
      </c>
      <c r="T42" s="78">
        <v>21262</v>
      </c>
      <c r="U42" s="78">
        <v>21352</v>
      </c>
      <c r="V42" s="78">
        <v>21374</v>
      </c>
      <c r="W42" s="78">
        <v>21563</v>
      </c>
      <c r="X42" s="78">
        <v>21822</v>
      </c>
      <c r="Y42" s="78">
        <v>21927</v>
      </c>
      <c r="Z42" s="78">
        <v>22048</v>
      </c>
      <c r="AB42" s="71" t="s">
        <v>116</v>
      </c>
      <c r="AC42" s="71" t="s">
        <v>408</v>
      </c>
      <c r="AD42" s="256">
        <f t="shared" si="8"/>
        <v>6.3923361211867595</v>
      </c>
      <c r="AE42" s="256">
        <f t="shared" si="0"/>
        <v>6.2236709057964088</v>
      </c>
      <c r="AF42" s="256">
        <f t="shared" si="1"/>
        <v>6.3440896524420536</v>
      </c>
      <c r="AG42" s="256">
        <f t="shared" si="2"/>
        <v>6.1413167368666013</v>
      </c>
      <c r="AH42" s="256">
        <f t="shared" si="3"/>
        <v>5.6258139321925036</v>
      </c>
      <c r="AI42" s="256">
        <f t="shared" si="4"/>
        <v>5.7269158689057695</v>
      </c>
      <c r="AJ42" s="256">
        <f t="shared" si="5"/>
        <v>5.5761867900524003</v>
      </c>
      <c r="AK42" s="256">
        <f t="shared" si="6"/>
        <v>5.3134181597380694</v>
      </c>
      <c r="AL42" s="256">
        <f t="shared" si="7"/>
        <v>5.0903115125460081</v>
      </c>
      <c r="AM42" s="256">
        <f t="shared" si="7"/>
        <v>5.1558560669624205</v>
      </c>
    </row>
    <row r="43" spans="1:39" x14ac:dyDescent="0.2">
      <c r="A43" s="71" t="s">
        <v>117</v>
      </c>
      <c r="B43" s="71" t="s">
        <v>409</v>
      </c>
      <c r="C43" s="78">
        <v>60.6974341226299</v>
      </c>
      <c r="D43" s="78">
        <v>59.296702940112098</v>
      </c>
      <c r="E43" s="78">
        <v>59.779204517894101</v>
      </c>
      <c r="F43" s="78">
        <v>57.765105005703901</v>
      </c>
      <c r="G43" s="78">
        <v>56.451251704595101</v>
      </c>
      <c r="H43" s="78">
        <v>55.985607518229401</v>
      </c>
      <c r="I43" s="78">
        <v>54.486388662808302</v>
      </c>
      <c r="J43" s="78">
        <v>50.933476450191897</v>
      </c>
      <c r="K43" s="78">
        <v>48.916459357372098</v>
      </c>
      <c r="L43" s="78">
        <v>49.8857523564091</v>
      </c>
      <c r="M43" s="78"/>
      <c r="N43" s="71" t="s">
        <v>117</v>
      </c>
      <c r="O43" s="71" t="s">
        <v>409</v>
      </c>
      <c r="P43" s="78">
        <v>9000</v>
      </c>
      <c r="Q43" s="78">
        <v>8911</v>
      </c>
      <c r="R43" s="78">
        <v>8893</v>
      </c>
      <c r="S43" s="78">
        <v>8824</v>
      </c>
      <c r="T43" s="78">
        <v>8775</v>
      </c>
      <c r="U43" s="78">
        <v>8835</v>
      </c>
      <c r="V43" s="78">
        <v>8919</v>
      </c>
      <c r="W43" s="78">
        <v>8953</v>
      </c>
      <c r="X43" s="78">
        <v>9099</v>
      </c>
      <c r="Y43" s="78">
        <v>9180</v>
      </c>
      <c r="Z43" s="78">
        <v>9136</v>
      </c>
      <c r="AB43" s="71" t="s">
        <v>117</v>
      </c>
      <c r="AC43" s="71" t="s">
        <v>409</v>
      </c>
      <c r="AD43" s="256">
        <f t="shared" si="8"/>
        <v>6.7441593469588774</v>
      </c>
      <c r="AE43" s="256">
        <f t="shared" si="0"/>
        <v>6.6543264437338232</v>
      </c>
      <c r="AF43" s="256">
        <f t="shared" si="1"/>
        <v>6.7220515594168564</v>
      </c>
      <c r="AG43" s="256">
        <f t="shared" si="2"/>
        <v>6.5463627612991733</v>
      </c>
      <c r="AH43" s="256">
        <f t="shared" si="3"/>
        <v>6.4331910774467351</v>
      </c>
      <c r="AI43" s="256">
        <f t="shared" si="4"/>
        <v>6.3367976817463951</v>
      </c>
      <c r="AJ43" s="256">
        <f t="shared" si="5"/>
        <v>6.1090244043960427</v>
      </c>
      <c r="AK43" s="256">
        <f t="shared" si="6"/>
        <v>5.688984301372936</v>
      </c>
      <c r="AL43" s="256">
        <f t="shared" si="7"/>
        <v>5.3760258662899325</v>
      </c>
      <c r="AM43" s="256">
        <f t="shared" si="7"/>
        <v>5.4341778166022987</v>
      </c>
    </row>
    <row r="44" spans="1:39" x14ac:dyDescent="0.2">
      <c r="A44" s="71" t="s">
        <v>118</v>
      </c>
      <c r="B44" s="71" t="s">
        <v>410</v>
      </c>
      <c r="C44" s="78">
        <v>50.141049403181903</v>
      </c>
      <c r="D44" s="78">
        <v>48.854196737488003</v>
      </c>
      <c r="E44" s="78">
        <v>49.826550437082098</v>
      </c>
      <c r="F44" s="78">
        <v>48.991264784448397</v>
      </c>
      <c r="G44" s="78">
        <v>46.944976678682202</v>
      </c>
      <c r="H44" s="78">
        <v>46.930846367888698</v>
      </c>
      <c r="I44" s="78">
        <v>46.526023287748004</v>
      </c>
      <c r="J44" s="78">
        <v>47.444041025408801</v>
      </c>
      <c r="K44" s="78">
        <v>45.818552106485299</v>
      </c>
      <c r="L44" s="78">
        <v>47.048733907803701</v>
      </c>
      <c r="M44" s="78"/>
      <c r="N44" s="71" t="s">
        <v>118</v>
      </c>
      <c r="O44" s="71" t="s">
        <v>410</v>
      </c>
      <c r="P44" s="78">
        <v>10179</v>
      </c>
      <c r="Q44" s="78">
        <v>10318</v>
      </c>
      <c r="R44" s="78">
        <v>10360</v>
      </c>
      <c r="S44" s="78">
        <v>10345</v>
      </c>
      <c r="T44" s="78">
        <v>10442</v>
      </c>
      <c r="U44" s="78">
        <v>10409</v>
      </c>
      <c r="V44" s="78">
        <v>10513</v>
      </c>
      <c r="W44" s="78">
        <v>10649</v>
      </c>
      <c r="X44" s="78">
        <v>10861</v>
      </c>
      <c r="Y44" s="78">
        <v>11019</v>
      </c>
      <c r="Z44" s="78">
        <v>11237</v>
      </c>
      <c r="AB44" s="71" t="s">
        <v>118</v>
      </c>
      <c r="AC44" s="71" t="s">
        <v>410</v>
      </c>
      <c r="AD44" s="256">
        <f t="shared" si="8"/>
        <v>4.925930779367512</v>
      </c>
      <c r="AE44" s="256">
        <f t="shared" si="0"/>
        <v>4.7348513992525687</v>
      </c>
      <c r="AF44" s="256">
        <f t="shared" si="1"/>
        <v>4.8095125904519405</v>
      </c>
      <c r="AG44" s="256">
        <f t="shared" si="2"/>
        <v>4.7357433334411212</v>
      </c>
      <c r="AH44" s="256">
        <f t="shared" si="3"/>
        <v>4.4957840144303969</v>
      </c>
      <c r="AI44" s="256">
        <f t="shared" si="4"/>
        <v>4.5086796395320103</v>
      </c>
      <c r="AJ44" s="256">
        <f t="shared" si="5"/>
        <v>4.4255705590933134</v>
      </c>
      <c r="AK44" s="256">
        <f t="shared" si="6"/>
        <v>4.4552578669742511</v>
      </c>
      <c r="AL44" s="256">
        <f t="shared" si="7"/>
        <v>4.2186310750838141</v>
      </c>
      <c r="AM44" s="256">
        <f t="shared" si="7"/>
        <v>4.2697825490338239</v>
      </c>
    </row>
    <row r="45" spans="1:39" x14ac:dyDescent="0.2">
      <c r="A45" s="71" t="s">
        <v>119</v>
      </c>
      <c r="B45" s="71" t="s">
        <v>411</v>
      </c>
      <c r="C45" s="78">
        <v>251.74961945708301</v>
      </c>
      <c r="D45" s="78">
        <v>239.67171079001699</v>
      </c>
      <c r="E45" s="78">
        <v>234.03028997408001</v>
      </c>
      <c r="F45" s="78">
        <v>230.85048528980499</v>
      </c>
      <c r="G45" s="78">
        <v>217.06815267655199</v>
      </c>
      <c r="H45" s="78">
        <v>213.265215564736</v>
      </c>
      <c r="I45" s="78">
        <v>207.63281800529899</v>
      </c>
      <c r="J45" s="78">
        <v>210.3823053248</v>
      </c>
      <c r="K45" s="78">
        <v>202.96531550278601</v>
      </c>
      <c r="L45" s="78">
        <v>203.028336279272</v>
      </c>
      <c r="M45" s="78"/>
      <c r="N45" s="71" t="s">
        <v>119</v>
      </c>
      <c r="O45" s="71" t="s">
        <v>411</v>
      </c>
      <c r="P45" s="78">
        <v>50973</v>
      </c>
      <c r="Q45" s="78">
        <v>51209</v>
      </c>
      <c r="R45" s="78">
        <v>51644</v>
      </c>
      <c r="S45" s="78">
        <v>51896</v>
      </c>
      <c r="T45" s="78">
        <v>52336</v>
      </c>
      <c r="U45" s="78">
        <v>53038</v>
      </c>
      <c r="V45" s="78">
        <v>53508</v>
      </c>
      <c r="W45" s="78">
        <v>54262</v>
      </c>
      <c r="X45" s="78">
        <v>54924</v>
      </c>
      <c r="Y45" s="78">
        <v>55467</v>
      </c>
      <c r="Z45" s="78">
        <v>56011</v>
      </c>
      <c r="AB45" s="71" t="s">
        <v>119</v>
      </c>
      <c r="AC45" s="71" t="s">
        <v>411</v>
      </c>
      <c r="AD45" s="256">
        <f t="shared" si="8"/>
        <v>4.9388817502811886</v>
      </c>
      <c r="AE45" s="256">
        <f t="shared" si="0"/>
        <v>4.680265398465445</v>
      </c>
      <c r="AF45" s="256">
        <f t="shared" si="1"/>
        <v>4.5316065752861903</v>
      </c>
      <c r="AG45" s="256">
        <f t="shared" si="2"/>
        <v>4.4483290675544351</v>
      </c>
      <c r="AH45" s="256">
        <f t="shared" si="3"/>
        <v>4.1475877536791499</v>
      </c>
      <c r="AI45" s="256">
        <f t="shared" si="4"/>
        <v>4.0209890185289039</v>
      </c>
      <c r="AJ45" s="256">
        <f t="shared" si="5"/>
        <v>3.8804070046590975</v>
      </c>
      <c r="AK45" s="256">
        <f t="shared" si="6"/>
        <v>3.8771572246655115</v>
      </c>
      <c r="AL45" s="256">
        <f t="shared" si="7"/>
        <v>3.6953848136112812</v>
      </c>
      <c r="AM45" s="256">
        <f t="shared" si="7"/>
        <v>3.6603446423868604</v>
      </c>
    </row>
    <row r="46" spans="1:39" x14ac:dyDescent="0.2">
      <c r="A46" s="71" t="s">
        <v>120</v>
      </c>
      <c r="B46" s="71" t="s">
        <v>412</v>
      </c>
      <c r="C46" s="78">
        <v>2320.5516007259098</v>
      </c>
      <c r="D46" s="78">
        <v>1043.8034483832901</v>
      </c>
      <c r="E46" s="78">
        <v>2013.45026778683</v>
      </c>
      <c r="F46" s="78">
        <v>1840.72864481384</v>
      </c>
      <c r="G46" s="78">
        <v>1349.0182470746299</v>
      </c>
      <c r="H46" s="78">
        <v>1439.2354581582099</v>
      </c>
      <c r="I46" s="78">
        <v>1566.02435274097</v>
      </c>
      <c r="J46" s="78">
        <v>2258.2147018055298</v>
      </c>
      <c r="K46" s="78">
        <v>1522.08367975955</v>
      </c>
      <c r="L46" s="78">
        <v>1578.12084748187</v>
      </c>
      <c r="M46" s="78"/>
      <c r="N46" s="71" t="s">
        <v>120</v>
      </c>
      <c r="O46" s="71" t="s">
        <v>412</v>
      </c>
      <c r="P46" s="78">
        <v>11170</v>
      </c>
      <c r="Q46" s="78">
        <v>11126</v>
      </c>
      <c r="R46" s="78">
        <v>11193</v>
      </c>
      <c r="S46" s="78">
        <v>11250</v>
      </c>
      <c r="T46" s="78">
        <v>11236</v>
      </c>
      <c r="U46" s="78">
        <v>11403</v>
      </c>
      <c r="V46" s="78">
        <v>11551</v>
      </c>
      <c r="W46" s="78">
        <v>11701</v>
      </c>
      <c r="X46" s="78">
        <v>11921</v>
      </c>
      <c r="Y46" s="78">
        <v>12008</v>
      </c>
      <c r="Z46" s="78">
        <v>12062</v>
      </c>
      <c r="AB46" s="71" t="s">
        <v>120</v>
      </c>
      <c r="AC46" s="71" t="s">
        <v>412</v>
      </c>
      <c r="AD46" s="256">
        <f t="shared" si="8"/>
        <v>207.74857660930257</v>
      </c>
      <c r="AE46" s="256">
        <f t="shared" si="0"/>
        <v>93.816596115701074</v>
      </c>
      <c r="AF46" s="256">
        <f t="shared" si="1"/>
        <v>179.88477332143572</v>
      </c>
      <c r="AG46" s="256">
        <f t="shared" si="2"/>
        <v>163.62032398345244</v>
      </c>
      <c r="AH46" s="256">
        <f t="shared" si="3"/>
        <v>120.06214374106709</v>
      </c>
      <c r="AI46" s="256">
        <f t="shared" si="4"/>
        <v>126.21550979200298</v>
      </c>
      <c r="AJ46" s="256">
        <f t="shared" si="5"/>
        <v>135.57478597012985</v>
      </c>
      <c r="AK46" s="256">
        <f t="shared" si="6"/>
        <v>192.9933084185565</v>
      </c>
      <c r="AL46" s="256">
        <f t="shared" si="7"/>
        <v>127.68087238986242</v>
      </c>
      <c r="AM46" s="256">
        <f t="shared" si="7"/>
        <v>131.42245565305382</v>
      </c>
    </row>
    <row r="47" spans="1:39" x14ac:dyDescent="0.2">
      <c r="A47" s="71" t="s">
        <v>121</v>
      </c>
      <c r="B47" s="71" t="s">
        <v>413</v>
      </c>
      <c r="C47" s="78">
        <v>95.808200638824999</v>
      </c>
      <c r="D47" s="78">
        <v>92.833064150951003</v>
      </c>
      <c r="E47" s="78">
        <v>95.671933786379995</v>
      </c>
      <c r="F47" s="78">
        <v>94.445157493755801</v>
      </c>
      <c r="G47" s="78">
        <v>89.1365386722739</v>
      </c>
      <c r="H47" s="78">
        <v>88.861676581298994</v>
      </c>
      <c r="I47" s="78">
        <v>87.907855000501598</v>
      </c>
      <c r="J47" s="78">
        <v>93.682404998998194</v>
      </c>
      <c r="K47" s="78">
        <v>90.203197494768006</v>
      </c>
      <c r="L47" s="78">
        <v>91.604343103178394</v>
      </c>
      <c r="M47" s="78"/>
      <c r="N47" s="71" t="s">
        <v>121</v>
      </c>
      <c r="O47" s="71" t="s">
        <v>413</v>
      </c>
      <c r="P47" s="78">
        <v>16133</v>
      </c>
      <c r="Q47" s="78">
        <v>16139</v>
      </c>
      <c r="R47" s="78">
        <v>16028</v>
      </c>
      <c r="S47" s="78">
        <v>16063</v>
      </c>
      <c r="T47" s="78">
        <v>16019</v>
      </c>
      <c r="U47" s="78">
        <v>16156</v>
      </c>
      <c r="V47" s="78">
        <v>16242</v>
      </c>
      <c r="W47" s="78">
        <v>16440</v>
      </c>
      <c r="X47" s="78">
        <v>16830</v>
      </c>
      <c r="Y47" s="78">
        <v>16864</v>
      </c>
      <c r="Z47" s="78">
        <v>16705</v>
      </c>
      <c r="AB47" s="71" t="s">
        <v>121</v>
      </c>
      <c r="AC47" s="71" t="s">
        <v>413</v>
      </c>
      <c r="AD47" s="256">
        <f t="shared" si="8"/>
        <v>5.9386475323142012</v>
      </c>
      <c r="AE47" s="256">
        <f t="shared" si="0"/>
        <v>5.7520951825361548</v>
      </c>
      <c r="AF47" s="256">
        <f t="shared" si="1"/>
        <v>5.9690500241065632</v>
      </c>
      <c r="AG47" s="256">
        <f t="shared" si="2"/>
        <v>5.879671138252867</v>
      </c>
      <c r="AH47" s="256">
        <f t="shared" si="3"/>
        <v>5.564425911247513</v>
      </c>
      <c r="AI47" s="256">
        <f t="shared" si="4"/>
        <v>5.500227567547598</v>
      </c>
      <c r="AJ47" s="256">
        <f t="shared" si="5"/>
        <v>5.4123787095494151</v>
      </c>
      <c r="AK47" s="256">
        <f t="shared" si="6"/>
        <v>5.698443126459745</v>
      </c>
      <c r="AL47" s="256">
        <f t="shared" si="7"/>
        <v>5.3596671119885917</v>
      </c>
      <c r="AM47" s="256">
        <f t="shared" si="7"/>
        <v>5.431946341507258</v>
      </c>
    </row>
    <row r="48" spans="1:39" x14ac:dyDescent="0.2">
      <c r="A48" s="71" t="s">
        <v>122</v>
      </c>
      <c r="B48" s="71" t="s">
        <v>414</v>
      </c>
      <c r="C48" s="78">
        <v>156.42759865554001</v>
      </c>
      <c r="D48" s="78">
        <v>149.28312098479299</v>
      </c>
      <c r="E48" s="78">
        <v>154.21963236151299</v>
      </c>
      <c r="F48" s="78">
        <v>154.44573222233601</v>
      </c>
      <c r="G48" s="78">
        <v>143.473373787523</v>
      </c>
      <c r="H48" s="78">
        <v>144.97943886699099</v>
      </c>
      <c r="I48" s="78">
        <v>142.387040125754</v>
      </c>
      <c r="J48" s="78">
        <v>140.05609414931999</v>
      </c>
      <c r="K48" s="78">
        <v>132.02308759138</v>
      </c>
      <c r="L48" s="78">
        <v>133.83424756678801</v>
      </c>
      <c r="M48" s="78"/>
      <c r="N48" s="71" t="s">
        <v>122</v>
      </c>
      <c r="O48" s="71" t="s">
        <v>414</v>
      </c>
      <c r="P48" s="78">
        <v>32207</v>
      </c>
      <c r="Q48" s="78">
        <v>32303</v>
      </c>
      <c r="R48" s="78">
        <v>32428</v>
      </c>
      <c r="S48" s="78">
        <v>32409</v>
      </c>
      <c r="T48" s="78">
        <v>32549</v>
      </c>
      <c r="U48" s="78">
        <v>32930</v>
      </c>
      <c r="V48" s="78">
        <v>33268</v>
      </c>
      <c r="W48" s="78">
        <v>33462</v>
      </c>
      <c r="X48" s="78">
        <v>33722</v>
      </c>
      <c r="Y48" s="78">
        <v>34133</v>
      </c>
      <c r="Z48" s="78">
        <v>34550</v>
      </c>
      <c r="AB48" s="71" t="s">
        <v>122</v>
      </c>
      <c r="AC48" s="71" t="s">
        <v>414</v>
      </c>
      <c r="AD48" s="256">
        <f t="shared" si="8"/>
        <v>4.8569441008333589</v>
      </c>
      <c r="AE48" s="256">
        <f t="shared" si="0"/>
        <v>4.6213392249881746</v>
      </c>
      <c r="AF48" s="256">
        <f t="shared" si="1"/>
        <v>4.7557552843688473</v>
      </c>
      <c r="AG48" s="256">
        <f t="shared" si="2"/>
        <v>4.7655198316003577</v>
      </c>
      <c r="AH48" s="256">
        <f t="shared" si="3"/>
        <v>4.4079195608935144</v>
      </c>
      <c r="AI48" s="256">
        <f t="shared" si="4"/>
        <v>4.4026552950802005</v>
      </c>
      <c r="AJ48" s="256">
        <f t="shared" si="5"/>
        <v>4.280000003780029</v>
      </c>
      <c r="AK48" s="256">
        <f t="shared" si="6"/>
        <v>4.1855266914506002</v>
      </c>
      <c r="AL48" s="256">
        <f t="shared" si="7"/>
        <v>3.9150432237524462</v>
      </c>
      <c r="AM48" s="256">
        <f t="shared" si="7"/>
        <v>3.920963512342543</v>
      </c>
    </row>
    <row r="49" spans="1:39" x14ac:dyDescent="0.2">
      <c r="A49" s="71" t="s">
        <v>123</v>
      </c>
      <c r="B49" s="71" t="s">
        <v>415</v>
      </c>
      <c r="C49" s="78">
        <v>353.462191144869</v>
      </c>
      <c r="D49" s="78">
        <v>335.40027529154099</v>
      </c>
      <c r="E49" s="78">
        <v>371.03349060235797</v>
      </c>
      <c r="F49" s="78">
        <v>348.76727354499798</v>
      </c>
      <c r="G49" s="78">
        <v>319.36978967916798</v>
      </c>
      <c r="H49" s="78">
        <v>315.13805039977098</v>
      </c>
      <c r="I49" s="78">
        <v>308.05780955976797</v>
      </c>
      <c r="J49" s="78">
        <v>311.583568058585</v>
      </c>
      <c r="K49" s="78">
        <v>305.70743520155702</v>
      </c>
      <c r="L49" s="78">
        <v>309.03600436491098</v>
      </c>
      <c r="M49" s="78"/>
      <c r="N49" s="71" t="s">
        <v>123</v>
      </c>
      <c r="O49" s="71" t="s">
        <v>415</v>
      </c>
      <c r="P49" s="78">
        <v>94785</v>
      </c>
      <c r="Q49" s="78">
        <v>95577</v>
      </c>
      <c r="R49" s="78">
        <v>96311</v>
      </c>
      <c r="S49" s="78">
        <v>97596</v>
      </c>
      <c r="T49" s="78">
        <v>98765</v>
      </c>
      <c r="U49" s="78">
        <v>99729</v>
      </c>
      <c r="V49" s="78">
        <v>100923</v>
      </c>
      <c r="W49" s="78">
        <v>102065</v>
      </c>
      <c r="X49" s="78">
        <v>103684</v>
      </c>
      <c r="Y49" s="78">
        <v>104709</v>
      </c>
      <c r="Z49" s="78">
        <v>105924</v>
      </c>
      <c r="AB49" s="71" t="s">
        <v>123</v>
      </c>
      <c r="AC49" s="71" t="s">
        <v>415</v>
      </c>
      <c r="AD49" s="256">
        <f t="shared" si="8"/>
        <v>3.729094172547017</v>
      </c>
      <c r="AE49" s="256">
        <f t="shared" si="0"/>
        <v>3.5092153477462258</v>
      </c>
      <c r="AF49" s="256">
        <f t="shared" si="1"/>
        <v>3.852451854952788</v>
      </c>
      <c r="AG49" s="256">
        <f t="shared" si="2"/>
        <v>3.5735816380281769</v>
      </c>
      <c r="AH49" s="256">
        <f t="shared" si="3"/>
        <v>3.2336332676471216</v>
      </c>
      <c r="AI49" s="256">
        <f t="shared" si="4"/>
        <v>3.159943952107922</v>
      </c>
      <c r="AJ49" s="256">
        <f t="shared" si="5"/>
        <v>3.0524044029583739</v>
      </c>
      <c r="AK49" s="256">
        <f t="shared" si="6"/>
        <v>3.0527954544514277</v>
      </c>
      <c r="AL49" s="256">
        <f t="shared" si="7"/>
        <v>2.9484533312908163</v>
      </c>
      <c r="AM49" s="256">
        <f t="shared" si="7"/>
        <v>2.9513795792616775</v>
      </c>
    </row>
    <row r="50" spans="1:39" x14ac:dyDescent="0.2">
      <c r="A50" s="71" t="s">
        <v>124</v>
      </c>
      <c r="B50" s="71" t="s">
        <v>416</v>
      </c>
      <c r="C50" s="78">
        <v>132.51966580695401</v>
      </c>
      <c r="D50" s="78">
        <v>122.947553737281</v>
      </c>
      <c r="E50" s="78">
        <v>121.058034864905</v>
      </c>
      <c r="F50" s="78">
        <v>117.81815502600401</v>
      </c>
      <c r="G50" s="78">
        <v>122.192009520773</v>
      </c>
      <c r="H50" s="78">
        <v>118.073247266192</v>
      </c>
      <c r="I50" s="78">
        <v>121.461333652362</v>
      </c>
      <c r="J50" s="78">
        <v>112.165496464527</v>
      </c>
      <c r="K50" s="78">
        <v>109.47970517933599</v>
      </c>
      <c r="L50" s="78">
        <v>113.457616660102</v>
      </c>
      <c r="M50" s="78"/>
      <c r="N50" s="71" t="s">
        <v>124</v>
      </c>
      <c r="O50" s="71" t="s">
        <v>416</v>
      </c>
      <c r="P50" s="78">
        <v>31715</v>
      </c>
      <c r="Q50" s="78">
        <v>32024</v>
      </c>
      <c r="R50" s="78">
        <v>32419</v>
      </c>
      <c r="S50" s="78">
        <v>32687</v>
      </c>
      <c r="T50" s="78">
        <v>33072</v>
      </c>
      <c r="U50" s="78">
        <v>33389</v>
      </c>
      <c r="V50" s="78">
        <v>33878</v>
      </c>
      <c r="W50" s="78">
        <v>34102</v>
      </c>
      <c r="X50" s="78">
        <v>34609</v>
      </c>
      <c r="Y50" s="78">
        <v>35045</v>
      </c>
      <c r="Z50" s="78">
        <v>35761</v>
      </c>
      <c r="AB50" s="71" t="s">
        <v>124</v>
      </c>
      <c r="AC50" s="71" t="s">
        <v>416</v>
      </c>
      <c r="AD50" s="256">
        <f t="shared" si="8"/>
        <v>4.1784539116176571</v>
      </c>
      <c r="AE50" s="256">
        <f t="shared" si="0"/>
        <v>3.8392316305671055</v>
      </c>
      <c r="AF50" s="256">
        <f t="shared" si="1"/>
        <v>3.7341693101238471</v>
      </c>
      <c r="AG50" s="256">
        <f t="shared" si="2"/>
        <v>3.604434638419066</v>
      </c>
      <c r="AH50" s="256">
        <f t="shared" si="3"/>
        <v>3.6947269448709785</v>
      </c>
      <c r="AI50" s="256">
        <f t="shared" si="4"/>
        <v>3.5362918106619547</v>
      </c>
      <c r="AJ50" s="256">
        <f t="shared" si="5"/>
        <v>3.5852569116347479</v>
      </c>
      <c r="AK50" s="256">
        <f t="shared" si="6"/>
        <v>3.2891178366232769</v>
      </c>
      <c r="AL50" s="256">
        <f t="shared" si="7"/>
        <v>3.1633304972503105</v>
      </c>
      <c r="AM50" s="256">
        <f t="shared" si="7"/>
        <v>3.2374837112313313</v>
      </c>
    </row>
    <row r="51" spans="1:39" x14ac:dyDescent="0.2">
      <c r="A51" s="71" t="s">
        <v>125</v>
      </c>
      <c r="B51" s="71" t="s">
        <v>417</v>
      </c>
      <c r="C51" s="78">
        <v>48.0574089833814</v>
      </c>
      <c r="D51" s="78">
        <v>47.510203405748101</v>
      </c>
      <c r="E51" s="78">
        <v>47.432544699493903</v>
      </c>
      <c r="F51" s="78">
        <v>46.697844295628499</v>
      </c>
      <c r="G51" s="78">
        <v>43.065599067944703</v>
      </c>
      <c r="H51" s="78">
        <v>42.087146088538397</v>
      </c>
      <c r="I51" s="78">
        <v>40.7718370236502</v>
      </c>
      <c r="J51" s="78">
        <v>40.907748537948002</v>
      </c>
      <c r="K51" s="78">
        <v>39.180409247261203</v>
      </c>
      <c r="L51" s="78">
        <v>39.623061297854299</v>
      </c>
      <c r="M51" s="78"/>
      <c r="N51" s="71" t="s">
        <v>125</v>
      </c>
      <c r="O51" s="71" t="s">
        <v>417</v>
      </c>
      <c r="P51" s="78">
        <v>11362</v>
      </c>
      <c r="Q51" s="78">
        <v>11446</v>
      </c>
      <c r="R51" s="78">
        <v>11462</v>
      </c>
      <c r="S51" s="78">
        <v>11493</v>
      </c>
      <c r="T51" s="78">
        <v>11529</v>
      </c>
      <c r="U51" s="78">
        <v>11680</v>
      </c>
      <c r="V51" s="78">
        <v>11864</v>
      </c>
      <c r="W51" s="78">
        <v>12078</v>
      </c>
      <c r="X51" s="78">
        <v>12447</v>
      </c>
      <c r="Y51" s="78">
        <v>12916</v>
      </c>
      <c r="Z51" s="78">
        <v>13309</v>
      </c>
      <c r="AB51" s="71" t="s">
        <v>125</v>
      </c>
      <c r="AC51" s="71" t="s">
        <v>417</v>
      </c>
      <c r="AD51" s="256">
        <f t="shared" si="8"/>
        <v>4.229661061730452</v>
      </c>
      <c r="AE51" s="256">
        <f t="shared" si="0"/>
        <v>4.1508128084700422</v>
      </c>
      <c r="AF51" s="256">
        <f t="shared" si="1"/>
        <v>4.13824329955452</v>
      </c>
      <c r="AG51" s="256">
        <f t="shared" si="2"/>
        <v>4.0631553376514837</v>
      </c>
      <c r="AH51" s="256">
        <f t="shared" si="3"/>
        <v>3.7354149594886552</v>
      </c>
      <c r="AI51" s="256">
        <f t="shared" si="4"/>
        <v>3.6033515486762329</v>
      </c>
      <c r="AJ51" s="256">
        <f t="shared" si="5"/>
        <v>3.4366012326070634</v>
      </c>
      <c r="AK51" s="256">
        <f t="shared" si="6"/>
        <v>3.3869637802573278</v>
      </c>
      <c r="AL51" s="256">
        <f t="shared" si="7"/>
        <v>3.1477793241151444</v>
      </c>
      <c r="AM51" s="256">
        <f t="shared" si="7"/>
        <v>3.0677501779075795</v>
      </c>
    </row>
    <row r="52" spans="1:39" x14ac:dyDescent="0.2">
      <c r="A52" s="71" t="s">
        <v>126</v>
      </c>
      <c r="B52" s="71" t="s">
        <v>418</v>
      </c>
      <c r="C52" s="78">
        <v>49.264020103490303</v>
      </c>
      <c r="D52" s="78">
        <v>47.702335848023203</v>
      </c>
      <c r="E52" s="78">
        <v>48.173623226894897</v>
      </c>
      <c r="F52" s="78">
        <v>49.4661078346059</v>
      </c>
      <c r="G52" s="78">
        <v>46.325292407096697</v>
      </c>
      <c r="H52" s="78">
        <v>46.772162907980203</v>
      </c>
      <c r="I52" s="78">
        <v>46.2638215422675</v>
      </c>
      <c r="J52" s="78">
        <v>44.6266384499528</v>
      </c>
      <c r="K52" s="78">
        <v>43.712199583503498</v>
      </c>
      <c r="L52" s="78">
        <v>44.971414021011</v>
      </c>
      <c r="M52" s="78"/>
      <c r="N52" s="71" t="s">
        <v>126</v>
      </c>
      <c r="O52" s="71" t="s">
        <v>418</v>
      </c>
      <c r="P52" s="78">
        <v>5350</v>
      </c>
      <c r="Q52" s="78">
        <v>5314</v>
      </c>
      <c r="R52" s="78">
        <v>5284</v>
      </c>
      <c r="S52" s="78">
        <v>5245</v>
      </c>
      <c r="T52" s="78">
        <v>5200</v>
      </c>
      <c r="U52" s="78">
        <v>5174</v>
      </c>
      <c r="V52" s="78">
        <v>5240</v>
      </c>
      <c r="W52" s="78">
        <v>5236</v>
      </c>
      <c r="X52" s="78">
        <v>5335</v>
      </c>
      <c r="Y52" s="78">
        <v>5343</v>
      </c>
      <c r="Z52" s="78">
        <v>5323</v>
      </c>
      <c r="AB52" s="71" t="s">
        <v>126</v>
      </c>
      <c r="AC52" s="71" t="s">
        <v>418</v>
      </c>
      <c r="AD52" s="256">
        <f t="shared" si="8"/>
        <v>9.2082280567271582</v>
      </c>
      <c r="AE52" s="256">
        <f t="shared" si="0"/>
        <v>8.9767286127254806</v>
      </c>
      <c r="AF52" s="256">
        <f t="shared" si="1"/>
        <v>9.1168855463464986</v>
      </c>
      <c r="AG52" s="256">
        <f t="shared" si="2"/>
        <v>9.4310977759019821</v>
      </c>
      <c r="AH52" s="256">
        <f t="shared" si="3"/>
        <v>8.908710078287827</v>
      </c>
      <c r="AI52" s="256">
        <f t="shared" si="4"/>
        <v>9.0398459427870499</v>
      </c>
      <c r="AJ52" s="256">
        <f t="shared" si="5"/>
        <v>8.8289735767686057</v>
      </c>
      <c r="AK52" s="256">
        <f t="shared" si="6"/>
        <v>8.5230401928863255</v>
      </c>
      <c r="AL52" s="256">
        <f t="shared" si="7"/>
        <v>8.1934769603567936</v>
      </c>
      <c r="AM52" s="256">
        <f t="shared" si="7"/>
        <v>8.4168845257366645</v>
      </c>
    </row>
    <row r="53" spans="1:39" x14ac:dyDescent="0.2">
      <c r="A53" s="71" t="s">
        <v>127</v>
      </c>
      <c r="B53" s="71" t="s">
        <v>419</v>
      </c>
      <c r="C53" s="78">
        <v>44.071187461788597</v>
      </c>
      <c r="D53" s="78">
        <v>42.279470456326401</v>
      </c>
      <c r="E53" s="78">
        <v>43.573136400213201</v>
      </c>
      <c r="F53" s="78">
        <v>42.213334135171799</v>
      </c>
      <c r="G53" s="78">
        <v>41.025195905700699</v>
      </c>
      <c r="H53" s="78">
        <v>40.455447254013997</v>
      </c>
      <c r="I53" s="78">
        <v>40.150163570788003</v>
      </c>
      <c r="J53" s="78">
        <v>38.616875495812401</v>
      </c>
      <c r="K53" s="78">
        <v>38.299823665136998</v>
      </c>
      <c r="L53" s="78">
        <v>38.969032733714002</v>
      </c>
      <c r="M53" s="78"/>
      <c r="N53" s="71" t="s">
        <v>127</v>
      </c>
      <c r="O53" s="71" t="s">
        <v>419</v>
      </c>
      <c r="P53" s="78">
        <v>3726</v>
      </c>
      <c r="Q53" s="78">
        <v>3672</v>
      </c>
      <c r="R53" s="78">
        <v>3672</v>
      </c>
      <c r="S53" s="78">
        <v>3666</v>
      </c>
      <c r="T53" s="78">
        <v>3612</v>
      </c>
      <c r="U53" s="78">
        <v>3617</v>
      </c>
      <c r="V53" s="78">
        <v>3660</v>
      </c>
      <c r="W53" s="78">
        <v>3658</v>
      </c>
      <c r="X53" s="78">
        <v>3675</v>
      </c>
      <c r="Y53" s="78">
        <v>3733</v>
      </c>
      <c r="Z53" s="78">
        <v>3743</v>
      </c>
      <c r="AB53" s="71" t="s">
        <v>127</v>
      </c>
      <c r="AC53" s="71" t="s">
        <v>419</v>
      </c>
      <c r="AD53" s="256">
        <f t="shared" si="8"/>
        <v>11.828015958612077</v>
      </c>
      <c r="AE53" s="256">
        <f t="shared" si="0"/>
        <v>11.514017008803487</v>
      </c>
      <c r="AF53" s="256">
        <f t="shared" si="1"/>
        <v>11.866322549077669</v>
      </c>
      <c r="AG53" s="256">
        <f t="shared" si="2"/>
        <v>11.51482109524599</v>
      </c>
      <c r="AH53" s="256">
        <f t="shared" si="3"/>
        <v>11.358027659385575</v>
      </c>
      <c r="AI53" s="256">
        <f t="shared" si="4"/>
        <v>11.184807092622062</v>
      </c>
      <c r="AJ53" s="256">
        <f t="shared" si="5"/>
        <v>10.969990046663389</v>
      </c>
      <c r="AK53" s="256">
        <f t="shared" si="6"/>
        <v>10.556827636908803</v>
      </c>
      <c r="AL53" s="256">
        <f t="shared" si="7"/>
        <v>10.421720725207345</v>
      </c>
      <c r="AM53" s="256">
        <f t="shared" si="7"/>
        <v>10.439065827407983</v>
      </c>
    </row>
    <row r="54" spans="1:39" x14ac:dyDescent="0.2">
      <c r="A54" s="71" t="s">
        <v>128</v>
      </c>
      <c r="B54" s="71" t="s">
        <v>420</v>
      </c>
      <c r="C54" s="78">
        <v>95.129496274633496</v>
      </c>
      <c r="D54" s="78">
        <v>92.676904627901095</v>
      </c>
      <c r="E54" s="78">
        <v>94.517458059573897</v>
      </c>
      <c r="F54" s="78">
        <v>95.244520240035797</v>
      </c>
      <c r="G54" s="78">
        <v>90.960542021807399</v>
      </c>
      <c r="H54" s="78">
        <v>89.513553041672694</v>
      </c>
      <c r="I54" s="78">
        <v>90.541708756224395</v>
      </c>
      <c r="J54" s="78">
        <v>91.229325540870093</v>
      </c>
      <c r="K54" s="78">
        <v>89.567364769365895</v>
      </c>
      <c r="L54" s="78">
        <v>92.276244271142403</v>
      </c>
      <c r="M54" s="78"/>
      <c r="N54" s="71" t="s">
        <v>128</v>
      </c>
      <c r="O54" s="71" t="s">
        <v>420</v>
      </c>
      <c r="P54" s="78">
        <v>9885</v>
      </c>
      <c r="Q54" s="78">
        <v>9811</v>
      </c>
      <c r="R54" s="78">
        <v>9762</v>
      </c>
      <c r="S54" s="78">
        <v>9799</v>
      </c>
      <c r="T54" s="78">
        <v>9744</v>
      </c>
      <c r="U54" s="78">
        <v>9802</v>
      </c>
      <c r="V54" s="78">
        <v>9795</v>
      </c>
      <c r="W54" s="78">
        <v>9795</v>
      </c>
      <c r="X54" s="78">
        <v>9874</v>
      </c>
      <c r="Y54" s="78">
        <v>9882</v>
      </c>
      <c r="Z54" s="78">
        <v>9915</v>
      </c>
      <c r="AB54" s="71" t="s">
        <v>128</v>
      </c>
      <c r="AC54" s="71" t="s">
        <v>420</v>
      </c>
      <c r="AD54" s="256">
        <f t="shared" si="8"/>
        <v>9.6236212720924126</v>
      </c>
      <c r="AE54" s="256">
        <f t="shared" si="0"/>
        <v>9.4462240982469776</v>
      </c>
      <c r="AF54" s="256">
        <f t="shared" si="1"/>
        <v>9.6821817311589733</v>
      </c>
      <c r="AG54" s="256">
        <f t="shared" si="2"/>
        <v>9.7198204143316449</v>
      </c>
      <c r="AH54" s="256">
        <f t="shared" si="3"/>
        <v>9.3350309956698894</v>
      </c>
      <c r="AI54" s="256">
        <f t="shared" si="4"/>
        <v>9.1321723160245565</v>
      </c>
      <c r="AJ54" s="256">
        <f t="shared" si="5"/>
        <v>9.2436660292214796</v>
      </c>
      <c r="AK54" s="256">
        <f t="shared" si="6"/>
        <v>9.3138668239785698</v>
      </c>
      <c r="AL54" s="256">
        <f t="shared" si="7"/>
        <v>9.0710314735027247</v>
      </c>
      <c r="AM54" s="256">
        <f t="shared" si="7"/>
        <v>9.3378105921010324</v>
      </c>
    </row>
    <row r="55" spans="1:39" x14ac:dyDescent="0.2">
      <c r="A55" s="71" t="s">
        <v>129</v>
      </c>
      <c r="B55" s="71" t="s">
        <v>421</v>
      </c>
      <c r="C55" s="78">
        <v>72.093858663923498</v>
      </c>
      <c r="D55" s="78">
        <v>55.034212698211597</v>
      </c>
      <c r="E55" s="78">
        <v>65.665512503744296</v>
      </c>
      <c r="F55" s="78">
        <v>66.606466444112598</v>
      </c>
      <c r="G55" s="78">
        <v>60.838362501302399</v>
      </c>
      <c r="H55" s="78">
        <v>61.137859904549998</v>
      </c>
      <c r="I55" s="78">
        <v>60.260689465885598</v>
      </c>
      <c r="J55" s="78">
        <v>59.316995089187401</v>
      </c>
      <c r="K55" s="78">
        <v>61.9514288799054</v>
      </c>
      <c r="L55" s="78">
        <v>61.690631440015402</v>
      </c>
      <c r="M55" s="78"/>
      <c r="N55" s="71" t="s">
        <v>129</v>
      </c>
      <c r="O55" s="71" t="s">
        <v>421</v>
      </c>
      <c r="P55" s="78">
        <v>5260</v>
      </c>
      <c r="Q55" s="78">
        <v>5248</v>
      </c>
      <c r="R55" s="78">
        <v>5221</v>
      </c>
      <c r="S55" s="78">
        <v>5205</v>
      </c>
      <c r="T55" s="78">
        <v>5206</v>
      </c>
      <c r="U55" s="78">
        <v>5278</v>
      </c>
      <c r="V55" s="78">
        <v>5322</v>
      </c>
      <c r="W55" s="78">
        <v>5328</v>
      </c>
      <c r="X55" s="78">
        <v>5373</v>
      </c>
      <c r="Y55" s="78">
        <v>5453</v>
      </c>
      <c r="Z55" s="78">
        <v>5449</v>
      </c>
      <c r="AB55" s="71" t="s">
        <v>129</v>
      </c>
      <c r="AC55" s="71" t="s">
        <v>421</v>
      </c>
      <c r="AD55" s="256">
        <f t="shared" si="8"/>
        <v>13.706056780213594</v>
      </c>
      <c r="AE55" s="256">
        <f t="shared" si="0"/>
        <v>10.486702114750685</v>
      </c>
      <c r="AF55" s="256">
        <f t="shared" si="1"/>
        <v>12.577190673002162</v>
      </c>
      <c r="AG55" s="256">
        <f t="shared" si="2"/>
        <v>12.796631401366492</v>
      </c>
      <c r="AH55" s="256">
        <f t="shared" si="3"/>
        <v>11.686201018306262</v>
      </c>
      <c r="AI55" s="256">
        <f t="shared" si="4"/>
        <v>11.583527833374385</v>
      </c>
      <c r="AJ55" s="256">
        <f t="shared" si="5"/>
        <v>11.322940523465915</v>
      </c>
      <c r="AK55" s="256">
        <f t="shared" si="6"/>
        <v>11.13306964887151</v>
      </c>
      <c r="AL55" s="256">
        <f t="shared" si="7"/>
        <v>11.530137517198101</v>
      </c>
      <c r="AM55" s="256">
        <f t="shared" si="7"/>
        <v>11.313154491108637</v>
      </c>
    </row>
    <row r="56" spans="1:39" x14ac:dyDescent="0.2">
      <c r="A56" s="71" t="s">
        <v>130</v>
      </c>
      <c r="B56" s="71" t="s">
        <v>422</v>
      </c>
      <c r="C56" s="78">
        <v>65.276066234777105</v>
      </c>
      <c r="D56" s="78">
        <v>62.754887604945097</v>
      </c>
      <c r="E56" s="78">
        <v>65.112680489905799</v>
      </c>
      <c r="F56" s="78">
        <v>63.5807964490985</v>
      </c>
      <c r="G56" s="78">
        <v>60.201481300306398</v>
      </c>
      <c r="H56" s="78">
        <v>58.113791993265501</v>
      </c>
      <c r="I56" s="78">
        <v>56.713338434673801</v>
      </c>
      <c r="J56" s="78">
        <v>55.574075940806601</v>
      </c>
      <c r="K56" s="78">
        <v>54.742331513112603</v>
      </c>
      <c r="L56" s="78">
        <v>54.794097809052502</v>
      </c>
      <c r="M56" s="78"/>
      <c r="N56" s="71" t="s">
        <v>130</v>
      </c>
      <c r="O56" s="71" t="s">
        <v>422</v>
      </c>
      <c r="P56" s="78">
        <v>11543</v>
      </c>
      <c r="Q56" s="78">
        <v>11498</v>
      </c>
      <c r="R56" s="78">
        <v>11504</v>
      </c>
      <c r="S56" s="78">
        <v>11517</v>
      </c>
      <c r="T56" s="78">
        <v>11446</v>
      </c>
      <c r="U56" s="78">
        <v>11460</v>
      </c>
      <c r="V56" s="78">
        <v>11472</v>
      </c>
      <c r="W56" s="78">
        <v>11545</v>
      </c>
      <c r="X56" s="78">
        <v>11617</v>
      </c>
      <c r="Y56" s="78">
        <v>11631</v>
      </c>
      <c r="Z56" s="78">
        <v>11537</v>
      </c>
      <c r="AB56" s="71" t="s">
        <v>130</v>
      </c>
      <c r="AC56" s="71" t="s">
        <v>422</v>
      </c>
      <c r="AD56" s="256">
        <f t="shared" si="8"/>
        <v>5.6550347600084123</v>
      </c>
      <c r="AE56" s="256">
        <f t="shared" si="0"/>
        <v>5.4578959475513216</v>
      </c>
      <c r="AF56" s="256">
        <f t="shared" si="1"/>
        <v>5.6600035196371516</v>
      </c>
      <c r="AG56" s="256">
        <f t="shared" si="2"/>
        <v>5.5206040157244507</v>
      </c>
      <c r="AH56" s="256">
        <f t="shared" si="3"/>
        <v>5.2596087104933078</v>
      </c>
      <c r="AI56" s="256">
        <f t="shared" si="4"/>
        <v>5.0710115177369541</v>
      </c>
      <c r="AJ56" s="256">
        <f t="shared" si="5"/>
        <v>4.9436313140406032</v>
      </c>
      <c r="AK56" s="256">
        <f t="shared" si="6"/>
        <v>4.8136921559815162</v>
      </c>
      <c r="AL56" s="256">
        <f t="shared" si="7"/>
        <v>4.7122606105804081</v>
      </c>
      <c r="AM56" s="256">
        <f t="shared" si="7"/>
        <v>4.7110392751313306</v>
      </c>
    </row>
    <row r="57" spans="1:39" x14ac:dyDescent="0.2">
      <c r="A57" s="71" t="s">
        <v>131</v>
      </c>
      <c r="B57" s="71" t="s">
        <v>423</v>
      </c>
      <c r="C57" s="78">
        <v>123.986495832982</v>
      </c>
      <c r="D57" s="78">
        <v>124.53029058785999</v>
      </c>
      <c r="E57" s="78">
        <v>135.43212699521001</v>
      </c>
      <c r="F57" s="78">
        <v>120.969377748893</v>
      </c>
      <c r="G57" s="78">
        <v>120.092292687631</v>
      </c>
      <c r="H57" s="78">
        <v>121.312938033923</v>
      </c>
      <c r="I57" s="78">
        <v>115.649822141125</v>
      </c>
      <c r="J57" s="78">
        <v>121.01777859303</v>
      </c>
      <c r="K57" s="78">
        <v>120.52623062718899</v>
      </c>
      <c r="L57" s="78">
        <v>117.39061300431599</v>
      </c>
      <c r="M57" s="78"/>
      <c r="N57" s="71" t="s">
        <v>131</v>
      </c>
      <c r="O57" s="71" t="s">
        <v>423</v>
      </c>
      <c r="P57" s="78">
        <v>20589</v>
      </c>
      <c r="Q57" s="78">
        <v>20733</v>
      </c>
      <c r="R57" s="78">
        <v>20747</v>
      </c>
      <c r="S57" s="78">
        <v>20763</v>
      </c>
      <c r="T57" s="78">
        <v>20791</v>
      </c>
      <c r="U57" s="78">
        <v>20903</v>
      </c>
      <c r="V57" s="78">
        <v>21150</v>
      </c>
      <c r="W57" s="78">
        <v>21199</v>
      </c>
      <c r="X57" s="78">
        <v>21526</v>
      </c>
      <c r="Y57" s="78">
        <v>21577</v>
      </c>
      <c r="Z57" s="78">
        <v>21758</v>
      </c>
      <c r="AB57" s="71" t="s">
        <v>131</v>
      </c>
      <c r="AC57" s="71" t="s">
        <v>423</v>
      </c>
      <c r="AD57" s="256">
        <f t="shared" si="8"/>
        <v>6.0219775527214532</v>
      </c>
      <c r="AE57" s="256">
        <f t="shared" si="0"/>
        <v>6.0063806775604105</v>
      </c>
      <c r="AF57" s="256">
        <f t="shared" si="1"/>
        <v>6.5277932710854589</v>
      </c>
      <c r="AG57" s="256">
        <f t="shared" si="2"/>
        <v>5.8261993810573127</v>
      </c>
      <c r="AH57" s="256">
        <f t="shared" si="3"/>
        <v>5.7761672207989516</v>
      </c>
      <c r="AI57" s="256">
        <f t="shared" si="4"/>
        <v>5.8036137412774718</v>
      </c>
      <c r="AJ57" s="256">
        <f t="shared" si="5"/>
        <v>5.4680766969799057</v>
      </c>
      <c r="AK57" s="256">
        <f t="shared" si="6"/>
        <v>5.7086550588721163</v>
      </c>
      <c r="AL57" s="256">
        <f t="shared" si="7"/>
        <v>5.5991001870848738</v>
      </c>
      <c r="AM57" s="256">
        <f t="shared" si="7"/>
        <v>5.4405437736625109</v>
      </c>
    </row>
    <row r="58" spans="1:39" x14ac:dyDescent="0.2">
      <c r="A58" s="71" t="s">
        <v>132</v>
      </c>
      <c r="B58" s="71" t="s">
        <v>424</v>
      </c>
      <c r="C58" s="78">
        <v>72.229705211353703</v>
      </c>
      <c r="D58" s="78">
        <v>70.700993475673201</v>
      </c>
      <c r="E58" s="78">
        <v>69.338688981836796</v>
      </c>
      <c r="F58" s="78">
        <v>66.907790601231397</v>
      </c>
      <c r="G58" s="78">
        <v>62.003670758210603</v>
      </c>
      <c r="H58" s="78">
        <v>63.418321096278603</v>
      </c>
      <c r="I58" s="78">
        <v>61.6094722113302</v>
      </c>
      <c r="J58" s="78">
        <v>59.042623888476399</v>
      </c>
      <c r="K58" s="78">
        <v>57.068137116603403</v>
      </c>
      <c r="L58" s="78">
        <v>58.041844393485398</v>
      </c>
      <c r="M58" s="78"/>
      <c r="N58" s="71" t="s">
        <v>132</v>
      </c>
      <c r="O58" s="71" t="s">
        <v>424</v>
      </c>
      <c r="P58" s="78">
        <v>7852</v>
      </c>
      <c r="Q58" s="78">
        <v>7811</v>
      </c>
      <c r="R58" s="78">
        <v>7760</v>
      </c>
      <c r="S58" s="78">
        <v>7662</v>
      </c>
      <c r="T58" s="78">
        <v>7597</v>
      </c>
      <c r="U58" s="78">
        <v>7585</v>
      </c>
      <c r="V58" s="78">
        <v>7657</v>
      </c>
      <c r="W58" s="78">
        <v>7747</v>
      </c>
      <c r="X58" s="78">
        <v>7809</v>
      </c>
      <c r="Y58" s="78">
        <v>7920</v>
      </c>
      <c r="Z58" s="78">
        <v>7956</v>
      </c>
      <c r="AB58" s="71" t="s">
        <v>132</v>
      </c>
      <c r="AC58" s="71" t="s">
        <v>424</v>
      </c>
      <c r="AD58" s="256">
        <f t="shared" si="8"/>
        <v>9.1988926657353165</v>
      </c>
      <c r="AE58" s="256">
        <f t="shared" si="0"/>
        <v>9.0514650461750339</v>
      </c>
      <c r="AF58" s="256">
        <f t="shared" si="1"/>
        <v>8.9353980646696893</v>
      </c>
      <c r="AG58" s="256">
        <f t="shared" si="2"/>
        <v>8.7324185070779681</v>
      </c>
      <c r="AH58" s="256">
        <f t="shared" si="3"/>
        <v>8.1615994153232325</v>
      </c>
      <c r="AI58" s="256">
        <f t="shared" si="4"/>
        <v>8.3610179428185365</v>
      </c>
      <c r="AJ58" s="256">
        <f t="shared" si="5"/>
        <v>8.0461632769139602</v>
      </c>
      <c r="AK58" s="256">
        <f t="shared" si="6"/>
        <v>7.6213532836551439</v>
      </c>
      <c r="AL58" s="256">
        <f t="shared" si="7"/>
        <v>7.307995532923985</v>
      </c>
      <c r="AM58" s="256">
        <f t="shared" si="7"/>
        <v>7.3285157062481563</v>
      </c>
    </row>
    <row r="59" spans="1:39" x14ac:dyDescent="0.2">
      <c r="A59" s="71" t="s">
        <v>133</v>
      </c>
      <c r="B59" s="71" t="s">
        <v>425</v>
      </c>
      <c r="C59" s="78">
        <v>735.07888781247198</v>
      </c>
      <c r="D59" s="78">
        <v>784.16342248333206</v>
      </c>
      <c r="E59" s="78">
        <v>825.33702028188497</v>
      </c>
      <c r="F59" s="78">
        <v>746.67481276034596</v>
      </c>
      <c r="G59" s="78">
        <v>779.16546719590099</v>
      </c>
      <c r="H59" s="78">
        <v>758.32532417177902</v>
      </c>
      <c r="I59" s="78">
        <v>680.17508343030897</v>
      </c>
      <c r="J59" s="78">
        <v>705.70206776432497</v>
      </c>
      <c r="K59" s="78">
        <v>753.18077562808105</v>
      </c>
      <c r="L59" s="78">
        <v>718.82954430765506</v>
      </c>
      <c r="M59" s="78"/>
      <c r="N59" s="71" t="s">
        <v>133</v>
      </c>
      <c r="O59" s="71" t="s">
        <v>425</v>
      </c>
      <c r="P59" s="78">
        <v>141863</v>
      </c>
      <c r="Q59" s="78">
        <v>144690</v>
      </c>
      <c r="R59" s="78">
        <v>146416</v>
      </c>
      <c r="S59" s="78">
        <v>147334</v>
      </c>
      <c r="T59" s="78">
        <v>148521</v>
      </c>
      <c r="U59" s="78">
        <v>150202</v>
      </c>
      <c r="V59" s="78">
        <v>151881</v>
      </c>
      <c r="W59" s="78">
        <v>152966</v>
      </c>
      <c r="X59" s="78">
        <v>155817</v>
      </c>
      <c r="Y59" s="78">
        <v>158520</v>
      </c>
      <c r="Z59" s="78">
        <v>161034</v>
      </c>
      <c r="AB59" s="71" t="s">
        <v>133</v>
      </c>
      <c r="AC59" s="71" t="s">
        <v>425</v>
      </c>
      <c r="AD59" s="256">
        <f t="shared" si="8"/>
        <v>5.181611045956112</v>
      </c>
      <c r="AE59" s="256">
        <f t="shared" si="0"/>
        <v>5.4196103565093106</v>
      </c>
      <c r="AF59" s="256">
        <f t="shared" si="1"/>
        <v>5.6369318946145563</v>
      </c>
      <c r="AG59" s="256">
        <f t="shared" si="2"/>
        <v>5.0679056616961864</v>
      </c>
      <c r="AH59" s="256">
        <f t="shared" si="3"/>
        <v>5.2461636212784786</v>
      </c>
      <c r="AI59" s="256">
        <f t="shared" si="4"/>
        <v>5.0487032407809416</v>
      </c>
      <c r="AJ59" s="256">
        <f t="shared" si="5"/>
        <v>4.4783421456950441</v>
      </c>
      <c r="AK59" s="256">
        <f t="shared" si="6"/>
        <v>4.613457028126021</v>
      </c>
      <c r="AL59" s="256">
        <f t="shared" si="7"/>
        <v>4.8337522582778583</v>
      </c>
      <c r="AM59" s="256">
        <f t="shared" si="7"/>
        <v>4.5346299792307283</v>
      </c>
    </row>
    <row r="60" spans="1:39" x14ac:dyDescent="0.2">
      <c r="A60" s="71" t="s">
        <v>134</v>
      </c>
      <c r="B60" s="71" t="s">
        <v>426</v>
      </c>
      <c r="C60" s="78">
        <v>777.60136483462804</v>
      </c>
      <c r="D60" s="78">
        <v>750.27643282857002</v>
      </c>
      <c r="E60" s="78">
        <v>718.62409274495496</v>
      </c>
      <c r="F60" s="78">
        <v>551.67740251626401</v>
      </c>
      <c r="G60" s="78">
        <v>570.34925947984095</v>
      </c>
      <c r="H60" s="78">
        <v>476.60844700955499</v>
      </c>
      <c r="I60" s="78">
        <v>441.000189645175</v>
      </c>
      <c r="J60" s="78">
        <v>446.32886269478598</v>
      </c>
      <c r="K60" s="78">
        <v>438.171857883597</v>
      </c>
      <c r="L60" s="78">
        <v>429.38321878460198</v>
      </c>
      <c r="M60" s="78"/>
      <c r="N60" s="71" t="s">
        <v>134</v>
      </c>
      <c r="O60" s="71" t="s">
        <v>426</v>
      </c>
      <c r="P60" s="78">
        <v>128060</v>
      </c>
      <c r="Q60" s="78">
        <v>129254</v>
      </c>
      <c r="R60" s="78">
        <v>130050</v>
      </c>
      <c r="S60" s="78">
        <v>130623</v>
      </c>
      <c r="T60" s="78">
        <v>132124</v>
      </c>
      <c r="U60" s="78">
        <v>133749</v>
      </c>
      <c r="V60" s="78">
        <v>135283</v>
      </c>
      <c r="W60" s="78">
        <v>137035</v>
      </c>
      <c r="X60" s="78">
        <v>139363</v>
      </c>
      <c r="Y60" s="78">
        <v>140927</v>
      </c>
      <c r="Z60" s="78">
        <v>141676</v>
      </c>
      <c r="AB60" s="71" t="s">
        <v>134</v>
      </c>
      <c r="AC60" s="71" t="s">
        <v>426</v>
      </c>
      <c r="AD60" s="256">
        <f t="shared" si="8"/>
        <v>6.0721643357381545</v>
      </c>
      <c r="AE60" s="256">
        <f t="shared" si="0"/>
        <v>5.8046670341232769</v>
      </c>
      <c r="AF60" s="256">
        <f t="shared" si="1"/>
        <v>5.5257523471353709</v>
      </c>
      <c r="AG60" s="256">
        <f t="shared" si="2"/>
        <v>4.2234323397584195</v>
      </c>
      <c r="AH60" s="256">
        <f t="shared" si="3"/>
        <v>4.3167725733389917</v>
      </c>
      <c r="AI60" s="256">
        <f t="shared" si="4"/>
        <v>3.5634542838417858</v>
      </c>
      <c r="AJ60" s="256">
        <f t="shared" si="5"/>
        <v>3.2598344924726317</v>
      </c>
      <c r="AK60" s="256">
        <f t="shared" si="6"/>
        <v>3.2570428189498011</v>
      </c>
      <c r="AL60" s="256">
        <f t="shared" si="7"/>
        <v>3.144104661090799</v>
      </c>
      <c r="AM60" s="256">
        <f t="shared" si="7"/>
        <v>3.0468485015972946</v>
      </c>
    </row>
    <row r="61" spans="1:39" x14ac:dyDescent="0.2">
      <c r="A61" s="71" t="s">
        <v>135</v>
      </c>
      <c r="B61" s="71" t="s">
        <v>427</v>
      </c>
      <c r="C61" s="78">
        <v>79.745229163335097</v>
      </c>
      <c r="D61" s="78">
        <v>77.351422868809806</v>
      </c>
      <c r="E61" s="78">
        <v>77.333156071266401</v>
      </c>
      <c r="F61" s="78">
        <v>76.050898696824603</v>
      </c>
      <c r="G61" s="78">
        <v>70.417459542471605</v>
      </c>
      <c r="H61" s="78">
        <v>70.800217382449304</v>
      </c>
      <c r="I61" s="78">
        <v>70.873601924496597</v>
      </c>
      <c r="J61" s="78">
        <v>70.5736711878139</v>
      </c>
      <c r="K61" s="78">
        <v>69.449325436290707</v>
      </c>
      <c r="L61" s="78">
        <v>71.150792691215599</v>
      </c>
      <c r="M61" s="78"/>
      <c r="N61" s="71" t="s">
        <v>135</v>
      </c>
      <c r="O61" s="71" t="s">
        <v>427</v>
      </c>
      <c r="P61" s="78">
        <v>13959</v>
      </c>
      <c r="Q61" s="78">
        <v>14042</v>
      </c>
      <c r="R61" s="78">
        <v>14024</v>
      </c>
      <c r="S61" s="78">
        <v>14043</v>
      </c>
      <c r="T61" s="78">
        <v>14143</v>
      </c>
      <c r="U61" s="78">
        <v>14195</v>
      </c>
      <c r="V61" s="78">
        <v>14268</v>
      </c>
      <c r="W61" s="78">
        <v>14240</v>
      </c>
      <c r="X61" s="78">
        <v>14402</v>
      </c>
      <c r="Y61" s="78">
        <v>14521</v>
      </c>
      <c r="Z61" s="78">
        <v>14618</v>
      </c>
      <c r="AB61" s="71" t="s">
        <v>135</v>
      </c>
      <c r="AC61" s="71" t="s">
        <v>427</v>
      </c>
      <c r="AD61" s="256">
        <f t="shared" si="8"/>
        <v>5.7128181935192419</v>
      </c>
      <c r="AE61" s="256">
        <f t="shared" si="0"/>
        <v>5.5085759057691073</v>
      </c>
      <c r="AF61" s="256">
        <f t="shared" si="1"/>
        <v>5.5143437016019972</v>
      </c>
      <c r="AG61" s="256">
        <f t="shared" si="2"/>
        <v>5.4155735025866694</v>
      </c>
      <c r="AH61" s="256">
        <f t="shared" si="3"/>
        <v>4.9789619983363931</v>
      </c>
      <c r="AI61" s="256">
        <f t="shared" si="4"/>
        <v>4.9876870294081934</v>
      </c>
      <c r="AJ61" s="256">
        <f t="shared" si="5"/>
        <v>4.9673116011001266</v>
      </c>
      <c r="AK61" s="256">
        <f t="shared" si="6"/>
        <v>4.9560162350992911</v>
      </c>
      <c r="AL61" s="256">
        <f t="shared" si="7"/>
        <v>4.8222000719546383</v>
      </c>
      <c r="AM61" s="256">
        <f t="shared" si="7"/>
        <v>4.89985487853561</v>
      </c>
    </row>
    <row r="62" spans="1:39" x14ac:dyDescent="0.2">
      <c r="A62" s="71" t="s">
        <v>136</v>
      </c>
      <c r="B62" s="71" t="s">
        <v>428</v>
      </c>
      <c r="C62" s="78">
        <v>176.13694115855401</v>
      </c>
      <c r="D62" s="78">
        <v>176.30449868373199</v>
      </c>
      <c r="E62" s="78">
        <v>171.741390181106</v>
      </c>
      <c r="F62" s="78">
        <v>166.354382239909</v>
      </c>
      <c r="G62" s="78">
        <v>151.60265337256399</v>
      </c>
      <c r="H62" s="78">
        <v>150.75163887529001</v>
      </c>
      <c r="I62" s="78">
        <v>149.74750607609101</v>
      </c>
      <c r="J62" s="78">
        <v>144.62808250686601</v>
      </c>
      <c r="K62" s="78">
        <v>138.67497317543001</v>
      </c>
      <c r="L62" s="78">
        <v>140.03748819435401</v>
      </c>
      <c r="M62" s="78"/>
      <c r="N62" s="71" t="s">
        <v>136</v>
      </c>
      <c r="O62" s="71" t="s">
        <v>428</v>
      </c>
      <c r="P62" s="78">
        <v>41953</v>
      </c>
      <c r="Q62" s="78">
        <v>41843</v>
      </c>
      <c r="R62" s="78">
        <v>41955</v>
      </c>
      <c r="S62" s="78">
        <v>41828</v>
      </c>
      <c r="T62" s="78">
        <v>41867</v>
      </c>
      <c r="U62" s="78">
        <v>42187</v>
      </c>
      <c r="V62" s="78">
        <v>42556</v>
      </c>
      <c r="W62" s="78">
        <v>42903</v>
      </c>
      <c r="X62" s="78">
        <v>43258</v>
      </c>
      <c r="Y62" s="78">
        <v>43549</v>
      </c>
      <c r="Z62" s="78">
        <v>43687</v>
      </c>
      <c r="AB62" s="71" t="s">
        <v>136</v>
      </c>
      <c r="AC62" s="71" t="s">
        <v>428</v>
      </c>
      <c r="AD62" s="256">
        <f t="shared" si="8"/>
        <v>4.1984349428778396</v>
      </c>
      <c r="AE62" s="256">
        <f t="shared" si="0"/>
        <v>4.2134765357104413</v>
      </c>
      <c r="AF62" s="256">
        <f t="shared" si="1"/>
        <v>4.0934665756430935</v>
      </c>
      <c r="AG62" s="256">
        <f t="shared" si="2"/>
        <v>3.9771058200226883</v>
      </c>
      <c r="AH62" s="256">
        <f t="shared" si="3"/>
        <v>3.6210536549684478</v>
      </c>
      <c r="AI62" s="256">
        <f t="shared" si="4"/>
        <v>3.5734145323272579</v>
      </c>
      <c r="AJ62" s="256">
        <f t="shared" si="5"/>
        <v>3.5188341497342566</v>
      </c>
      <c r="AK62" s="256">
        <f t="shared" si="6"/>
        <v>3.3710482368800787</v>
      </c>
      <c r="AL62" s="256">
        <f t="shared" si="7"/>
        <v>3.2057647874481021</v>
      </c>
      <c r="AM62" s="256">
        <f t="shared" si="7"/>
        <v>3.2156303978129008</v>
      </c>
    </row>
    <row r="63" spans="1:39" x14ac:dyDescent="0.2">
      <c r="A63" s="71" t="s">
        <v>137</v>
      </c>
      <c r="B63" s="71" t="s">
        <v>429</v>
      </c>
      <c r="C63" s="78">
        <v>46.0679436569432</v>
      </c>
      <c r="D63" s="78">
        <v>44.528376150269096</v>
      </c>
      <c r="E63" s="78">
        <v>46.239469927525597</v>
      </c>
      <c r="F63" s="78">
        <v>45.802154808548003</v>
      </c>
      <c r="G63" s="78">
        <v>42.678095242841501</v>
      </c>
      <c r="H63" s="78">
        <v>43.232207764905397</v>
      </c>
      <c r="I63" s="78">
        <v>43.104298402376699</v>
      </c>
      <c r="J63" s="78">
        <v>42.516269303826398</v>
      </c>
      <c r="K63" s="78">
        <v>42.132678156761401</v>
      </c>
      <c r="L63" s="78">
        <v>42.907618986720301</v>
      </c>
      <c r="M63" s="78"/>
      <c r="N63" s="71" t="s">
        <v>137</v>
      </c>
      <c r="O63" s="71" t="s">
        <v>429</v>
      </c>
      <c r="P63" s="78">
        <v>7475</v>
      </c>
      <c r="Q63" s="78">
        <v>7420</v>
      </c>
      <c r="R63" s="78">
        <v>7391</v>
      </c>
      <c r="S63" s="78">
        <v>7317</v>
      </c>
      <c r="T63" s="78">
        <v>7338</v>
      </c>
      <c r="U63" s="78">
        <v>7383</v>
      </c>
      <c r="V63" s="78">
        <v>7393</v>
      </c>
      <c r="W63" s="78">
        <v>7407</v>
      </c>
      <c r="X63" s="78">
        <v>7348</v>
      </c>
      <c r="Y63" s="78">
        <v>7421</v>
      </c>
      <c r="Z63" s="78">
        <v>7514</v>
      </c>
      <c r="AB63" s="71" t="s">
        <v>137</v>
      </c>
      <c r="AC63" s="71" t="s">
        <v>429</v>
      </c>
      <c r="AD63" s="256">
        <f t="shared" si="8"/>
        <v>6.1629356062800271</v>
      </c>
      <c r="AE63" s="256">
        <f t="shared" si="0"/>
        <v>6.0011288612222504</v>
      </c>
      <c r="AF63" s="256">
        <f t="shared" si="1"/>
        <v>6.2561858919666617</v>
      </c>
      <c r="AG63" s="256">
        <f t="shared" si="2"/>
        <v>6.2596904207391013</v>
      </c>
      <c r="AH63" s="256">
        <f t="shared" si="3"/>
        <v>5.8160391445682071</v>
      </c>
      <c r="AI63" s="256">
        <f t="shared" si="4"/>
        <v>5.8556423899370715</v>
      </c>
      <c r="AJ63" s="256">
        <f t="shared" si="5"/>
        <v>5.8304204521001894</v>
      </c>
      <c r="AK63" s="256">
        <f t="shared" si="6"/>
        <v>5.7400120566796806</v>
      </c>
      <c r="AL63" s="256">
        <f t="shared" si="7"/>
        <v>5.733897408377981</v>
      </c>
      <c r="AM63" s="256">
        <f t="shared" si="7"/>
        <v>5.7819187423150922</v>
      </c>
    </row>
    <row r="64" spans="1:39" x14ac:dyDescent="0.2">
      <c r="A64" s="71" t="s">
        <v>138</v>
      </c>
      <c r="B64" s="71" t="s">
        <v>430</v>
      </c>
      <c r="C64" s="78">
        <v>129.267077429327</v>
      </c>
      <c r="D64" s="78">
        <v>122.789452339173</v>
      </c>
      <c r="E64" s="78">
        <v>134.81237613718</v>
      </c>
      <c r="F64" s="78">
        <v>130.579210817649</v>
      </c>
      <c r="G64" s="78">
        <v>127.843124199817</v>
      </c>
      <c r="H64" s="78">
        <v>126.905877200178</v>
      </c>
      <c r="I64" s="78">
        <v>123.63764735935899</v>
      </c>
      <c r="J64" s="78">
        <v>125.051318909721</v>
      </c>
      <c r="K64" s="78">
        <v>117.484716533347</v>
      </c>
      <c r="L64" s="78">
        <v>116.866456405931</v>
      </c>
      <c r="M64" s="78"/>
      <c r="N64" s="71" t="s">
        <v>138</v>
      </c>
      <c r="O64" s="71" t="s">
        <v>430</v>
      </c>
      <c r="P64" s="78">
        <v>25654</v>
      </c>
      <c r="Q64" s="78">
        <v>25770</v>
      </c>
      <c r="R64" s="78">
        <v>25856</v>
      </c>
      <c r="S64" s="78">
        <v>26073</v>
      </c>
      <c r="T64" s="78">
        <v>26195</v>
      </c>
      <c r="U64" s="78">
        <v>26313</v>
      </c>
      <c r="V64" s="78">
        <v>26428</v>
      </c>
      <c r="W64" s="78">
        <v>26602</v>
      </c>
      <c r="X64" s="78">
        <v>26708</v>
      </c>
      <c r="Y64" s="78">
        <v>27019</v>
      </c>
      <c r="Z64" s="78">
        <v>27373</v>
      </c>
      <c r="AB64" s="71" t="s">
        <v>138</v>
      </c>
      <c r="AC64" s="71" t="s">
        <v>430</v>
      </c>
      <c r="AD64" s="256">
        <f t="shared" si="8"/>
        <v>5.0388663533689488</v>
      </c>
      <c r="AE64" s="256">
        <f t="shared" si="0"/>
        <v>4.7648215886369032</v>
      </c>
      <c r="AF64" s="256">
        <f t="shared" si="1"/>
        <v>5.2139687553055385</v>
      </c>
      <c r="AG64" s="256">
        <f t="shared" si="2"/>
        <v>5.008215810134967</v>
      </c>
      <c r="AH64" s="256">
        <f t="shared" si="3"/>
        <v>4.8804399389126552</v>
      </c>
      <c r="AI64" s="256">
        <f t="shared" si="4"/>
        <v>4.8229345646706188</v>
      </c>
      <c r="AJ64" s="256">
        <f t="shared" si="5"/>
        <v>4.6782824034871719</v>
      </c>
      <c r="AK64" s="256">
        <f t="shared" si="6"/>
        <v>4.7008239572107735</v>
      </c>
      <c r="AL64" s="256">
        <f t="shared" si="7"/>
        <v>4.3988586391098927</v>
      </c>
      <c r="AM64" s="256">
        <f t="shared" si="7"/>
        <v>4.3253435140431185</v>
      </c>
    </row>
    <row r="65" spans="1:39" x14ac:dyDescent="0.2">
      <c r="A65" s="71" t="s">
        <v>139</v>
      </c>
      <c r="B65" s="71" t="s">
        <v>431</v>
      </c>
      <c r="C65" s="78">
        <v>58.603075023435302</v>
      </c>
      <c r="D65" s="78">
        <v>56.6477052791357</v>
      </c>
      <c r="E65" s="78">
        <v>58.934194599903201</v>
      </c>
      <c r="F65" s="78">
        <v>57.086672873764101</v>
      </c>
      <c r="G65" s="78">
        <v>55.007688690388399</v>
      </c>
      <c r="H65" s="78">
        <v>54.820497060142898</v>
      </c>
      <c r="I65" s="78">
        <v>54.131648208033397</v>
      </c>
      <c r="J65" s="78">
        <v>50.846049472155997</v>
      </c>
      <c r="K65" s="78">
        <v>50.450144567213997</v>
      </c>
      <c r="L65" s="78">
        <v>51.270473883701797</v>
      </c>
      <c r="M65" s="78"/>
      <c r="N65" s="71" t="s">
        <v>139</v>
      </c>
      <c r="O65" s="71" t="s">
        <v>431</v>
      </c>
      <c r="P65" s="78">
        <v>6523</v>
      </c>
      <c r="Q65" s="78">
        <v>6446</v>
      </c>
      <c r="R65" s="78">
        <v>6393</v>
      </c>
      <c r="S65" s="78">
        <v>6415</v>
      </c>
      <c r="T65" s="78">
        <v>6407</v>
      </c>
      <c r="U65" s="78">
        <v>6375</v>
      </c>
      <c r="V65" s="78">
        <v>6426</v>
      </c>
      <c r="W65" s="78">
        <v>6537</v>
      </c>
      <c r="X65" s="78">
        <v>6603</v>
      </c>
      <c r="Y65" s="78">
        <v>6776</v>
      </c>
      <c r="Z65" s="78">
        <v>6832</v>
      </c>
      <c r="AB65" s="71" t="s">
        <v>139</v>
      </c>
      <c r="AC65" s="71" t="s">
        <v>431</v>
      </c>
      <c r="AD65" s="256">
        <f t="shared" si="8"/>
        <v>8.9840679171294351</v>
      </c>
      <c r="AE65" s="256">
        <f t="shared" si="0"/>
        <v>8.7880399129903353</v>
      </c>
      <c r="AF65" s="256">
        <f t="shared" si="1"/>
        <v>9.2185506960586903</v>
      </c>
      <c r="AG65" s="256">
        <f t="shared" si="2"/>
        <v>8.898935755847873</v>
      </c>
      <c r="AH65" s="256">
        <f t="shared" si="3"/>
        <v>8.5855609006381144</v>
      </c>
      <c r="AI65" s="256">
        <f t="shared" si="4"/>
        <v>8.5992936564930034</v>
      </c>
      <c r="AJ65" s="256">
        <f t="shared" si="5"/>
        <v>8.4238481493982871</v>
      </c>
      <c r="AK65" s="256">
        <f t="shared" si="6"/>
        <v>7.7781932801217675</v>
      </c>
      <c r="AL65" s="256">
        <f t="shared" si="7"/>
        <v>7.6404883488132658</v>
      </c>
      <c r="AM65" s="256">
        <f t="shared" si="7"/>
        <v>7.5664807974766521</v>
      </c>
    </row>
    <row r="66" spans="1:39" x14ac:dyDescent="0.2">
      <c r="A66" s="71" t="s">
        <v>140</v>
      </c>
      <c r="B66" s="71" t="s">
        <v>432</v>
      </c>
      <c r="C66" s="78">
        <v>48.772893232329402</v>
      </c>
      <c r="D66" s="78">
        <v>47.338994575584202</v>
      </c>
      <c r="E66" s="78">
        <v>48.164478521246103</v>
      </c>
      <c r="F66" s="78">
        <v>44.616064539697</v>
      </c>
      <c r="G66" s="78">
        <v>45.121315754108998</v>
      </c>
      <c r="H66" s="78">
        <v>45.445826384445397</v>
      </c>
      <c r="I66" s="78">
        <v>46.7662308458208</v>
      </c>
      <c r="J66" s="78">
        <v>45.169241630708797</v>
      </c>
      <c r="K66" s="78">
        <v>42.849389625148703</v>
      </c>
      <c r="L66" s="78">
        <v>43.5460311394705</v>
      </c>
      <c r="M66" s="78"/>
      <c r="N66" s="71" t="s">
        <v>140</v>
      </c>
      <c r="O66" s="71" t="s">
        <v>432</v>
      </c>
      <c r="P66" s="78">
        <v>9658</v>
      </c>
      <c r="Q66" s="78">
        <v>9536</v>
      </c>
      <c r="R66" s="78">
        <v>9546</v>
      </c>
      <c r="S66" s="78">
        <v>9400</v>
      </c>
      <c r="T66" s="78">
        <v>9354</v>
      </c>
      <c r="U66" s="78">
        <v>9406</v>
      </c>
      <c r="V66" s="78">
        <v>9509</v>
      </c>
      <c r="W66" s="78">
        <v>9514</v>
      </c>
      <c r="X66" s="78">
        <v>9615</v>
      </c>
      <c r="Y66" s="78">
        <v>9733</v>
      </c>
      <c r="Z66" s="78">
        <v>9776</v>
      </c>
      <c r="AB66" s="71" t="s">
        <v>140</v>
      </c>
      <c r="AC66" s="71" t="s">
        <v>432</v>
      </c>
      <c r="AD66" s="256">
        <f t="shared" si="8"/>
        <v>5.0499992992679026</v>
      </c>
      <c r="AE66" s="256">
        <f t="shared" si="0"/>
        <v>4.9642402029765318</v>
      </c>
      <c r="AF66" s="256">
        <f t="shared" si="1"/>
        <v>5.0455141966526407</v>
      </c>
      <c r="AG66" s="256">
        <f t="shared" si="2"/>
        <v>4.7463898446486166</v>
      </c>
      <c r="AH66" s="256">
        <f t="shared" si="3"/>
        <v>4.8237455371080822</v>
      </c>
      <c r="AI66" s="256">
        <f t="shared" si="4"/>
        <v>4.831578395114331</v>
      </c>
      <c r="AJ66" s="256">
        <f t="shared" si="5"/>
        <v>4.9181018872458511</v>
      </c>
      <c r="AK66" s="256">
        <f t="shared" si="6"/>
        <v>4.7476604614997688</v>
      </c>
      <c r="AL66" s="256">
        <f t="shared" si="7"/>
        <v>4.456514781606729</v>
      </c>
      <c r="AM66" s="256">
        <f t="shared" si="7"/>
        <v>4.4740605301007399</v>
      </c>
    </row>
    <row r="67" spans="1:39" x14ac:dyDescent="0.2">
      <c r="A67" s="71" t="s">
        <v>141</v>
      </c>
      <c r="B67" s="71" t="s">
        <v>433</v>
      </c>
      <c r="C67" s="78">
        <v>30.511886618383102</v>
      </c>
      <c r="D67" s="78">
        <v>29.737696129130299</v>
      </c>
      <c r="E67" s="78">
        <v>30.5002856300388</v>
      </c>
      <c r="F67" s="78">
        <v>29.183662164051299</v>
      </c>
      <c r="G67" s="78">
        <v>26.999472562459001</v>
      </c>
      <c r="H67" s="78">
        <v>26.977028490355199</v>
      </c>
      <c r="I67" s="78">
        <v>26.691183000299301</v>
      </c>
      <c r="J67" s="78">
        <v>26.1769576873894</v>
      </c>
      <c r="K67" s="78">
        <v>23.761987448293599</v>
      </c>
      <c r="L67" s="78">
        <v>23.5713149812455</v>
      </c>
      <c r="M67" s="78"/>
      <c r="N67" s="71" t="s">
        <v>141</v>
      </c>
      <c r="O67" s="71" t="s">
        <v>433</v>
      </c>
      <c r="P67" s="78">
        <v>7086</v>
      </c>
      <c r="Q67" s="78">
        <v>7027</v>
      </c>
      <c r="R67" s="78">
        <v>7033</v>
      </c>
      <c r="S67" s="78">
        <v>7034</v>
      </c>
      <c r="T67" s="78">
        <v>7070</v>
      </c>
      <c r="U67" s="78">
        <v>7039</v>
      </c>
      <c r="V67" s="78">
        <v>7109</v>
      </c>
      <c r="W67" s="78">
        <v>7157</v>
      </c>
      <c r="X67" s="78">
        <v>7226</v>
      </c>
      <c r="Y67" s="78">
        <v>7328</v>
      </c>
      <c r="Z67" s="78">
        <v>7324</v>
      </c>
      <c r="AB67" s="71" t="s">
        <v>141</v>
      </c>
      <c r="AC67" s="71" t="s">
        <v>433</v>
      </c>
      <c r="AD67" s="256">
        <f t="shared" si="8"/>
        <v>4.3059394042313155</v>
      </c>
      <c r="AE67" s="256">
        <f t="shared" si="0"/>
        <v>4.2319191872961861</v>
      </c>
      <c r="AF67" s="256">
        <f t="shared" si="1"/>
        <v>4.3367390345569179</v>
      </c>
      <c r="AG67" s="256">
        <f t="shared" si="2"/>
        <v>4.1489425880084303</v>
      </c>
      <c r="AH67" s="256">
        <f t="shared" si="3"/>
        <v>3.8188787217056581</v>
      </c>
      <c r="AI67" s="256">
        <f t="shared" si="4"/>
        <v>3.8325086646334987</v>
      </c>
      <c r="AJ67" s="256">
        <f t="shared" si="5"/>
        <v>3.7545622450835983</v>
      </c>
      <c r="AK67" s="256">
        <f t="shared" si="6"/>
        <v>3.6575321625526618</v>
      </c>
      <c r="AL67" s="256">
        <f t="shared" si="7"/>
        <v>3.2884012521856629</v>
      </c>
      <c r="AM67" s="256">
        <f t="shared" si="7"/>
        <v>3.21660957713503</v>
      </c>
    </row>
    <row r="68" spans="1:39" x14ac:dyDescent="0.2">
      <c r="A68" s="71" t="s">
        <v>142</v>
      </c>
      <c r="B68" s="71" t="s">
        <v>434</v>
      </c>
      <c r="C68" s="78">
        <v>62.078869166813099</v>
      </c>
      <c r="D68" s="78">
        <v>57.964089893289596</v>
      </c>
      <c r="E68" s="78">
        <v>57.987907994287397</v>
      </c>
      <c r="F68" s="78">
        <v>58.550446368614402</v>
      </c>
      <c r="G68" s="78">
        <v>54.972719312139802</v>
      </c>
      <c r="H68" s="78">
        <v>55.0817278513479</v>
      </c>
      <c r="I68" s="78">
        <v>52.614349522827702</v>
      </c>
      <c r="J68" s="78">
        <v>50.962811358977497</v>
      </c>
      <c r="K68" s="78">
        <v>52.265236121229499</v>
      </c>
      <c r="L68" s="78">
        <v>52.971568974156902</v>
      </c>
      <c r="M68" s="78"/>
      <c r="N68" s="71" t="s">
        <v>142</v>
      </c>
      <c r="O68" s="71" t="s">
        <v>434</v>
      </c>
      <c r="P68" s="78">
        <v>10526</v>
      </c>
      <c r="Q68" s="78">
        <v>10674</v>
      </c>
      <c r="R68" s="78">
        <v>10741</v>
      </c>
      <c r="S68" s="78">
        <v>10828</v>
      </c>
      <c r="T68" s="78">
        <v>10879</v>
      </c>
      <c r="U68" s="78">
        <v>10975</v>
      </c>
      <c r="V68" s="78">
        <v>11110</v>
      </c>
      <c r="W68" s="78">
        <v>11314</v>
      </c>
      <c r="X68" s="78">
        <v>11586</v>
      </c>
      <c r="Y68" s="78">
        <v>11845</v>
      </c>
      <c r="Z68" s="78">
        <v>12140</v>
      </c>
      <c r="AB68" s="71" t="s">
        <v>142</v>
      </c>
      <c r="AC68" s="71" t="s">
        <v>434</v>
      </c>
      <c r="AD68" s="256">
        <f t="shared" si="8"/>
        <v>5.8976695009322722</v>
      </c>
      <c r="AE68" s="256">
        <f t="shared" si="0"/>
        <v>5.4304000274770088</v>
      </c>
      <c r="AF68" s="256">
        <f t="shared" si="1"/>
        <v>5.3987438780641837</v>
      </c>
      <c r="AG68" s="256">
        <f t="shared" si="2"/>
        <v>5.4073186524394536</v>
      </c>
      <c r="AH68" s="256">
        <f t="shared" si="3"/>
        <v>5.0531040823733617</v>
      </c>
      <c r="AI68" s="256">
        <f t="shared" si="4"/>
        <v>5.0188362506922921</v>
      </c>
      <c r="AJ68" s="256">
        <f t="shared" si="5"/>
        <v>4.7357650335578487</v>
      </c>
      <c r="AK68" s="256">
        <f t="shared" si="6"/>
        <v>4.5044026302790785</v>
      </c>
      <c r="AL68" s="256">
        <f t="shared" si="7"/>
        <v>4.5110681962048593</v>
      </c>
      <c r="AM68" s="256">
        <f t="shared" si="7"/>
        <v>4.472061542773905</v>
      </c>
    </row>
    <row r="69" spans="1:39" x14ac:dyDescent="0.2">
      <c r="A69" s="71" t="s">
        <v>143</v>
      </c>
      <c r="B69" s="71" t="s">
        <v>435</v>
      </c>
      <c r="C69" s="78">
        <v>153.04995608095101</v>
      </c>
      <c r="D69" s="78">
        <v>148.40858464071701</v>
      </c>
      <c r="E69" s="78">
        <v>148.46488836495001</v>
      </c>
      <c r="F69" s="78">
        <v>144.41868699287599</v>
      </c>
      <c r="G69" s="78">
        <v>137.44430535796599</v>
      </c>
      <c r="H69" s="78">
        <v>134.48875902805301</v>
      </c>
      <c r="I69" s="78">
        <v>134.12931921161501</v>
      </c>
      <c r="J69" s="78">
        <v>131.69703800268101</v>
      </c>
      <c r="K69" s="78">
        <v>128.433926768638</v>
      </c>
      <c r="L69" s="78">
        <v>128.82109322891401</v>
      </c>
      <c r="M69" s="78"/>
      <c r="N69" s="71" t="s">
        <v>143</v>
      </c>
      <c r="O69" s="71" t="s">
        <v>435</v>
      </c>
      <c r="P69" s="78">
        <v>29380</v>
      </c>
      <c r="Q69" s="78">
        <v>29212</v>
      </c>
      <c r="R69" s="78">
        <v>29111</v>
      </c>
      <c r="S69" s="78">
        <v>28868</v>
      </c>
      <c r="T69" s="78">
        <v>28732</v>
      </c>
      <c r="U69" s="78">
        <v>28713</v>
      </c>
      <c r="V69" s="78">
        <v>28737</v>
      </c>
      <c r="W69" s="78">
        <v>29272</v>
      </c>
      <c r="X69" s="78">
        <v>29478</v>
      </c>
      <c r="Y69" s="78">
        <v>29629</v>
      </c>
      <c r="Z69" s="78">
        <v>29857</v>
      </c>
      <c r="AB69" s="71" t="s">
        <v>143</v>
      </c>
      <c r="AC69" s="71" t="s">
        <v>435</v>
      </c>
      <c r="AD69" s="256">
        <f t="shared" si="8"/>
        <v>5.2093245772958134</v>
      </c>
      <c r="AE69" s="256">
        <f t="shared" si="0"/>
        <v>5.0803979405969129</v>
      </c>
      <c r="AF69" s="256">
        <f t="shared" si="1"/>
        <v>5.0999583787898048</v>
      </c>
      <c r="AG69" s="256">
        <f t="shared" si="2"/>
        <v>5.0027257514506029</v>
      </c>
      <c r="AH69" s="256">
        <f t="shared" si="3"/>
        <v>4.7836664819005286</v>
      </c>
      <c r="AI69" s="256">
        <f t="shared" si="4"/>
        <v>4.683897852124578</v>
      </c>
      <c r="AJ69" s="256">
        <f t="shared" si="5"/>
        <v>4.6674781366048999</v>
      </c>
      <c r="AK69" s="256">
        <f t="shared" si="6"/>
        <v>4.4990789150956889</v>
      </c>
      <c r="AL69" s="256">
        <f t="shared" si="7"/>
        <v>4.3569416774760166</v>
      </c>
      <c r="AM69" s="256">
        <f t="shared" si="7"/>
        <v>4.3478042873169533</v>
      </c>
    </row>
    <row r="70" spans="1:39" x14ac:dyDescent="0.2">
      <c r="A70" s="71" t="s">
        <v>144</v>
      </c>
      <c r="B70" s="71" t="s">
        <v>436</v>
      </c>
      <c r="C70" s="78">
        <v>89.911997241178895</v>
      </c>
      <c r="D70" s="78">
        <v>87.627447619281199</v>
      </c>
      <c r="E70" s="78">
        <v>91.724197179332506</v>
      </c>
      <c r="F70" s="78">
        <v>91.434888136705595</v>
      </c>
      <c r="G70" s="78">
        <v>88.472150674005405</v>
      </c>
      <c r="H70" s="78">
        <v>88.984538773256503</v>
      </c>
      <c r="I70" s="78">
        <v>84.470517284255095</v>
      </c>
      <c r="J70" s="78">
        <v>84.630382039143001</v>
      </c>
      <c r="K70" s="78">
        <v>79.215804608718202</v>
      </c>
      <c r="L70" s="78">
        <v>75.821541122246998</v>
      </c>
      <c r="M70" s="78"/>
      <c r="N70" s="71" t="s">
        <v>144</v>
      </c>
      <c r="O70" s="71" t="s">
        <v>436</v>
      </c>
      <c r="P70" s="78">
        <v>12981</v>
      </c>
      <c r="Q70" s="78">
        <v>12959</v>
      </c>
      <c r="R70" s="78">
        <v>12991</v>
      </c>
      <c r="S70" s="78">
        <v>13160</v>
      </c>
      <c r="T70" s="78">
        <v>13148</v>
      </c>
      <c r="U70" s="78">
        <v>13209</v>
      </c>
      <c r="V70" s="78">
        <v>13229</v>
      </c>
      <c r="W70" s="78">
        <v>13372</v>
      </c>
      <c r="X70" s="78">
        <v>13644</v>
      </c>
      <c r="Y70" s="78">
        <v>13840</v>
      </c>
      <c r="Z70" s="78">
        <v>13980</v>
      </c>
      <c r="AB70" s="71" t="s">
        <v>144</v>
      </c>
      <c r="AC70" s="71" t="s">
        <v>436</v>
      </c>
      <c r="AD70" s="256">
        <f t="shared" si="8"/>
        <v>6.9264307249964476</v>
      </c>
      <c r="AE70" s="256">
        <f t="shared" si="0"/>
        <v>6.7618988825743651</v>
      </c>
      <c r="AF70" s="256">
        <f t="shared" si="1"/>
        <v>7.060595579965554</v>
      </c>
      <c r="AG70" s="256">
        <f t="shared" si="2"/>
        <v>6.9479398280171427</v>
      </c>
      <c r="AH70" s="256">
        <f t="shared" si="3"/>
        <v>6.7289436168242629</v>
      </c>
      <c r="AI70" s="256">
        <f t="shared" si="4"/>
        <v>6.7366597602586493</v>
      </c>
      <c r="AJ70" s="256">
        <f t="shared" si="5"/>
        <v>6.3852534042070523</v>
      </c>
      <c r="AK70" s="256">
        <f t="shared" si="6"/>
        <v>6.3289247710995369</v>
      </c>
      <c r="AL70" s="256">
        <f t="shared" si="7"/>
        <v>5.8059076963293901</v>
      </c>
      <c r="AM70" s="256">
        <f t="shared" si="7"/>
        <v>5.4784350521854766</v>
      </c>
    </row>
    <row r="71" spans="1:39" x14ac:dyDescent="0.2">
      <c r="A71" s="71" t="s">
        <v>145</v>
      </c>
      <c r="B71" s="71" t="s">
        <v>437</v>
      </c>
      <c r="C71" s="78">
        <v>591.73097042935103</v>
      </c>
      <c r="D71" s="78">
        <v>614.52163489705799</v>
      </c>
      <c r="E71" s="78">
        <v>642.43176322483203</v>
      </c>
      <c r="F71" s="78">
        <v>567.87492955002301</v>
      </c>
      <c r="G71" s="78">
        <v>550.38625617945797</v>
      </c>
      <c r="H71" s="78">
        <v>548.61418981213797</v>
      </c>
      <c r="I71" s="78">
        <v>532.36035596451302</v>
      </c>
      <c r="J71" s="78">
        <v>525.52292305306503</v>
      </c>
      <c r="K71" s="78">
        <v>474.35906173733002</v>
      </c>
      <c r="L71" s="78">
        <v>480.09713809750701</v>
      </c>
      <c r="M71" s="78"/>
      <c r="N71" s="71" t="s">
        <v>145</v>
      </c>
      <c r="O71" s="71" t="s">
        <v>437</v>
      </c>
      <c r="P71" s="78">
        <v>125154</v>
      </c>
      <c r="Q71" s="78">
        <v>126331</v>
      </c>
      <c r="R71" s="78">
        <v>127382</v>
      </c>
      <c r="S71" s="78">
        <v>128305</v>
      </c>
      <c r="T71" s="78">
        <v>129478</v>
      </c>
      <c r="U71" s="78">
        <v>130798</v>
      </c>
      <c r="V71" s="78">
        <v>132140</v>
      </c>
      <c r="W71" s="78">
        <v>133310</v>
      </c>
      <c r="X71" s="78">
        <v>135297</v>
      </c>
      <c r="Y71" s="78">
        <v>137481</v>
      </c>
      <c r="Z71" s="78">
        <v>139222</v>
      </c>
      <c r="AB71" s="71" t="s">
        <v>145</v>
      </c>
      <c r="AC71" s="71" t="s">
        <v>437</v>
      </c>
      <c r="AD71" s="256">
        <f t="shared" si="8"/>
        <v>4.7280228392967949</v>
      </c>
      <c r="AE71" s="256">
        <f t="shared" si="0"/>
        <v>4.8643771908483115</v>
      </c>
      <c r="AF71" s="256">
        <f t="shared" si="1"/>
        <v>5.0433480650706697</v>
      </c>
      <c r="AG71" s="256">
        <f t="shared" si="2"/>
        <v>4.4259766147073227</v>
      </c>
      <c r="AH71" s="256">
        <f t="shared" si="3"/>
        <v>4.2508090654741189</v>
      </c>
      <c r="AI71" s="256">
        <f t="shared" si="4"/>
        <v>4.1943622212276788</v>
      </c>
      <c r="AJ71" s="256">
        <f t="shared" si="5"/>
        <v>4.0287600723816634</v>
      </c>
      <c r="AK71" s="256">
        <f t="shared" si="6"/>
        <v>3.9421117924616689</v>
      </c>
      <c r="AL71" s="256">
        <f t="shared" si="7"/>
        <v>3.5060575011813273</v>
      </c>
      <c r="AM71" s="256">
        <f t="shared" si="7"/>
        <v>3.4920980942639854</v>
      </c>
    </row>
    <row r="72" spans="1:39" x14ac:dyDescent="0.2">
      <c r="A72" s="71" t="s">
        <v>146</v>
      </c>
      <c r="B72" s="71" t="s">
        <v>438</v>
      </c>
      <c r="C72" s="78">
        <v>146.36926555173901</v>
      </c>
      <c r="D72" s="78">
        <v>142.62857740762001</v>
      </c>
      <c r="E72" s="78">
        <v>142.37641801306199</v>
      </c>
      <c r="F72" s="78">
        <v>137.01953744427701</v>
      </c>
      <c r="G72" s="78">
        <v>129.63144692223801</v>
      </c>
      <c r="H72" s="78">
        <v>127.894693180958</v>
      </c>
      <c r="I72" s="78">
        <v>126.75084751675899</v>
      </c>
      <c r="J72" s="78">
        <v>124.626867387064</v>
      </c>
      <c r="K72" s="78">
        <v>120.98366652980501</v>
      </c>
      <c r="L72" s="78">
        <v>121.103489966708</v>
      </c>
      <c r="M72" s="78"/>
      <c r="N72" s="71" t="s">
        <v>146</v>
      </c>
      <c r="O72" s="71" t="s">
        <v>438</v>
      </c>
      <c r="P72" s="78">
        <v>29511</v>
      </c>
      <c r="Q72" s="78">
        <v>29489</v>
      </c>
      <c r="R72" s="78">
        <v>29339</v>
      </c>
      <c r="S72" s="78">
        <v>29367</v>
      </c>
      <c r="T72" s="78">
        <v>29382</v>
      </c>
      <c r="U72" s="78">
        <v>29516</v>
      </c>
      <c r="V72" s="78">
        <v>29907</v>
      </c>
      <c r="W72" s="78">
        <v>30451</v>
      </c>
      <c r="X72" s="78">
        <v>30820</v>
      </c>
      <c r="Y72" s="78">
        <v>31178</v>
      </c>
      <c r="Z72" s="78">
        <v>31477</v>
      </c>
      <c r="AB72" s="71" t="s">
        <v>146</v>
      </c>
      <c r="AC72" s="71" t="s">
        <v>438</v>
      </c>
      <c r="AD72" s="256">
        <f t="shared" si="8"/>
        <v>4.959820594074718</v>
      </c>
      <c r="AE72" s="256">
        <f t="shared" si="0"/>
        <v>4.8366705350340808</v>
      </c>
      <c r="AF72" s="256">
        <f t="shared" si="1"/>
        <v>4.8528040496629732</v>
      </c>
      <c r="AG72" s="256">
        <f t="shared" si="2"/>
        <v>4.6657655683003707</v>
      </c>
      <c r="AH72" s="256">
        <f t="shared" si="3"/>
        <v>4.4119340726376013</v>
      </c>
      <c r="AI72" s="256">
        <f t="shared" si="4"/>
        <v>4.3330631921994174</v>
      </c>
      <c r="AJ72" s="256">
        <f t="shared" si="5"/>
        <v>4.2381665669160729</v>
      </c>
      <c r="AK72" s="256">
        <f t="shared" si="6"/>
        <v>4.0927019601019339</v>
      </c>
      <c r="AL72" s="256">
        <f t="shared" si="7"/>
        <v>3.925492100253245</v>
      </c>
      <c r="AM72" s="256">
        <f t="shared" si="7"/>
        <v>3.8842610163162488</v>
      </c>
    </row>
    <row r="73" spans="1:39" x14ac:dyDescent="0.2">
      <c r="A73" s="71" t="s">
        <v>147</v>
      </c>
      <c r="B73" s="71" t="s">
        <v>439</v>
      </c>
      <c r="C73" s="78">
        <v>170.643426908116</v>
      </c>
      <c r="D73" s="78">
        <v>167.631575690267</v>
      </c>
      <c r="E73" s="78">
        <v>176.59297108652399</v>
      </c>
      <c r="F73" s="78">
        <v>173.20338561762699</v>
      </c>
      <c r="G73" s="78">
        <v>159.33250513943401</v>
      </c>
      <c r="H73" s="78">
        <v>154.69256959659799</v>
      </c>
      <c r="I73" s="78">
        <v>150.63599822006901</v>
      </c>
      <c r="J73" s="78">
        <v>153.479214935637</v>
      </c>
      <c r="K73" s="78">
        <v>149.54656594742301</v>
      </c>
      <c r="L73" s="78">
        <v>148.88548292540699</v>
      </c>
      <c r="M73" s="78"/>
      <c r="N73" s="71" t="s">
        <v>147</v>
      </c>
      <c r="O73" s="71" t="s">
        <v>439</v>
      </c>
      <c r="P73" s="78">
        <v>32823</v>
      </c>
      <c r="Q73" s="78">
        <v>32753</v>
      </c>
      <c r="R73" s="78">
        <v>32833</v>
      </c>
      <c r="S73" s="78">
        <v>32934</v>
      </c>
      <c r="T73" s="78">
        <v>33012</v>
      </c>
      <c r="U73" s="78">
        <v>33155</v>
      </c>
      <c r="V73" s="78">
        <v>33334</v>
      </c>
      <c r="W73" s="78">
        <v>33473</v>
      </c>
      <c r="X73" s="78">
        <v>33906</v>
      </c>
      <c r="Y73" s="78">
        <v>34206</v>
      </c>
      <c r="Z73" s="78">
        <v>34428</v>
      </c>
      <c r="AB73" s="71" t="s">
        <v>147</v>
      </c>
      <c r="AC73" s="71" t="s">
        <v>439</v>
      </c>
      <c r="AD73" s="256">
        <f t="shared" si="8"/>
        <v>5.1988979346225515</v>
      </c>
      <c r="AE73" s="256">
        <f t="shared" ref="AE73:AE136" si="9">(D73*1000)/Q73</f>
        <v>5.1180525658799807</v>
      </c>
      <c r="AF73" s="256">
        <f t="shared" ref="AF73:AF136" si="10">(E73*1000)/R73</f>
        <v>5.3785207287340171</v>
      </c>
      <c r="AG73" s="256">
        <f t="shared" ref="AG73:AG136" si="11">(F73*1000)/S73</f>
        <v>5.2591056542669277</v>
      </c>
      <c r="AH73" s="256">
        <f t="shared" ref="AH73:AH136" si="12">(G73*1000)/T73</f>
        <v>4.8265026396290445</v>
      </c>
      <c r="AI73" s="256">
        <f t="shared" ref="AI73:AI136" si="13">(H73*1000)/U73</f>
        <v>4.6657387904267225</v>
      </c>
      <c r="AJ73" s="256">
        <f t="shared" ref="AJ73:AJ136" si="14">(I73*1000)/V73</f>
        <v>4.5189895668107338</v>
      </c>
      <c r="AK73" s="256">
        <f t="shared" ref="AK73:AK136" si="15">(J73*1000)/W73</f>
        <v>4.5851646083600812</v>
      </c>
      <c r="AL73" s="256">
        <f t="shared" ref="AL73:AM136" si="16">(K73*1000)/X73</f>
        <v>4.410622484145077</v>
      </c>
      <c r="AM73" s="256">
        <f t="shared" si="16"/>
        <v>4.3526130773959828</v>
      </c>
    </row>
    <row r="74" spans="1:39" x14ac:dyDescent="0.2">
      <c r="A74" s="71" t="s">
        <v>148</v>
      </c>
      <c r="B74" s="71" t="s">
        <v>440</v>
      </c>
      <c r="C74" s="78">
        <v>82.102149228843302</v>
      </c>
      <c r="D74" s="78">
        <v>79.317931502870593</v>
      </c>
      <c r="E74" s="78">
        <v>77.373322234259902</v>
      </c>
      <c r="F74" s="78">
        <v>77.058492671064599</v>
      </c>
      <c r="G74" s="78">
        <v>75.506441916504997</v>
      </c>
      <c r="H74" s="78">
        <v>76.278896217173894</v>
      </c>
      <c r="I74" s="78">
        <v>75.561739812974906</v>
      </c>
      <c r="J74" s="78">
        <v>76.675530372215704</v>
      </c>
      <c r="K74" s="78">
        <v>75.388813967740802</v>
      </c>
      <c r="L74" s="78">
        <v>76.296535861154496</v>
      </c>
      <c r="M74" s="78"/>
      <c r="N74" s="71" t="s">
        <v>148</v>
      </c>
      <c r="O74" s="71" t="s">
        <v>440</v>
      </c>
      <c r="P74" s="78">
        <v>10883</v>
      </c>
      <c r="Q74" s="78">
        <v>10871</v>
      </c>
      <c r="R74" s="78">
        <v>10830</v>
      </c>
      <c r="S74" s="78">
        <v>10871</v>
      </c>
      <c r="T74" s="78">
        <v>10844</v>
      </c>
      <c r="U74" s="78">
        <v>10969</v>
      </c>
      <c r="V74" s="78">
        <v>11100</v>
      </c>
      <c r="W74" s="78">
        <v>11228</v>
      </c>
      <c r="X74" s="78">
        <v>11396</v>
      </c>
      <c r="Y74" s="78">
        <v>11496</v>
      </c>
      <c r="Z74" s="78">
        <v>11631</v>
      </c>
      <c r="AB74" s="71" t="s">
        <v>148</v>
      </c>
      <c r="AC74" s="71" t="s">
        <v>440</v>
      </c>
      <c r="AD74" s="256">
        <f t="shared" ref="AD74:AD137" si="17">(C74*1000)/P74</f>
        <v>7.5440732545110087</v>
      </c>
      <c r="AE74" s="256">
        <f t="shared" si="9"/>
        <v>7.2962865884344206</v>
      </c>
      <c r="AF74" s="256">
        <f t="shared" si="10"/>
        <v>7.1443510834958364</v>
      </c>
      <c r="AG74" s="256">
        <f t="shared" si="11"/>
        <v>7.0884456509120222</v>
      </c>
      <c r="AH74" s="256">
        <f t="shared" si="12"/>
        <v>6.9629695607252851</v>
      </c>
      <c r="AI74" s="256">
        <f t="shared" si="13"/>
        <v>6.9540428678251338</v>
      </c>
      <c r="AJ74" s="256">
        <f t="shared" si="14"/>
        <v>6.8073639471148564</v>
      </c>
      <c r="AK74" s="256">
        <f t="shared" si="15"/>
        <v>6.8289571047573654</v>
      </c>
      <c r="AL74" s="256">
        <f t="shared" si="16"/>
        <v>6.6153750410442962</v>
      </c>
      <c r="AM74" s="256">
        <f t="shared" si="16"/>
        <v>6.6367898278666049</v>
      </c>
    </row>
    <row r="75" spans="1:39" x14ac:dyDescent="0.2">
      <c r="A75" s="71" t="s">
        <v>149</v>
      </c>
      <c r="B75" s="71" t="s">
        <v>441</v>
      </c>
      <c r="C75" s="78">
        <v>196.79661438712699</v>
      </c>
      <c r="D75" s="78">
        <v>193.217324010417</v>
      </c>
      <c r="E75" s="78">
        <v>202.21439562551299</v>
      </c>
      <c r="F75" s="78">
        <v>190.619146928232</v>
      </c>
      <c r="G75" s="78">
        <v>183.37986637853299</v>
      </c>
      <c r="H75" s="78">
        <v>196.52890871173199</v>
      </c>
      <c r="I75" s="78">
        <v>189.51182674664699</v>
      </c>
      <c r="J75" s="78">
        <v>178.792270058752</v>
      </c>
      <c r="K75" s="78">
        <v>172.67376901223599</v>
      </c>
      <c r="L75" s="78">
        <v>181.980176426008</v>
      </c>
      <c r="M75" s="78"/>
      <c r="N75" s="71" t="s">
        <v>149</v>
      </c>
      <c r="O75" s="71" t="s">
        <v>441</v>
      </c>
      <c r="P75" s="78">
        <v>26343</v>
      </c>
      <c r="Q75" s="78">
        <v>26350</v>
      </c>
      <c r="R75" s="78">
        <v>26304</v>
      </c>
      <c r="S75" s="78">
        <v>26302</v>
      </c>
      <c r="T75" s="78">
        <v>26297</v>
      </c>
      <c r="U75" s="78">
        <v>26419</v>
      </c>
      <c r="V75" s="78">
        <v>26647</v>
      </c>
      <c r="W75" s="78">
        <v>26873</v>
      </c>
      <c r="X75" s="78">
        <v>27241</v>
      </c>
      <c r="Y75" s="78">
        <v>27415</v>
      </c>
      <c r="Z75" s="78">
        <v>27504</v>
      </c>
      <c r="AB75" s="71" t="s">
        <v>149</v>
      </c>
      <c r="AC75" s="71" t="s">
        <v>441</v>
      </c>
      <c r="AD75" s="256">
        <f t="shared" si="17"/>
        <v>7.4705468013182621</v>
      </c>
      <c r="AE75" s="256">
        <f t="shared" si="9"/>
        <v>7.3327257688962808</v>
      </c>
      <c r="AF75" s="256">
        <f t="shared" si="10"/>
        <v>7.6875910745709017</v>
      </c>
      <c r="AG75" s="256">
        <f t="shared" si="11"/>
        <v>7.2473251816680095</v>
      </c>
      <c r="AH75" s="256">
        <f t="shared" si="12"/>
        <v>6.9734139399373687</v>
      </c>
      <c r="AI75" s="256">
        <f t="shared" si="13"/>
        <v>7.4389230747466595</v>
      </c>
      <c r="AJ75" s="256">
        <f t="shared" si="14"/>
        <v>7.1119385576855549</v>
      </c>
      <c r="AK75" s="256">
        <f t="shared" si="15"/>
        <v>6.6532307542422506</v>
      </c>
      <c r="AL75" s="256">
        <f t="shared" si="16"/>
        <v>6.3387456045018906</v>
      </c>
      <c r="AM75" s="256">
        <f t="shared" si="16"/>
        <v>6.6379783485685939</v>
      </c>
    </row>
    <row r="76" spans="1:39" x14ac:dyDescent="0.2">
      <c r="A76" s="71" t="s">
        <v>150</v>
      </c>
      <c r="B76" s="71" t="s">
        <v>442</v>
      </c>
      <c r="C76" s="78">
        <v>118.94596383465399</v>
      </c>
      <c r="D76" s="78">
        <v>115.802397326991</v>
      </c>
      <c r="E76" s="78">
        <v>119.094931129342</v>
      </c>
      <c r="F76" s="78">
        <v>112.928896565231</v>
      </c>
      <c r="G76" s="78">
        <v>110.88632858948399</v>
      </c>
      <c r="H76" s="78">
        <v>107.82390994536399</v>
      </c>
      <c r="I76" s="78">
        <v>107.825482529452</v>
      </c>
      <c r="J76" s="78">
        <v>112.009302289234</v>
      </c>
      <c r="K76" s="78">
        <v>110.80996483372201</v>
      </c>
      <c r="L76" s="78">
        <v>114.83195003687401</v>
      </c>
      <c r="M76" s="78"/>
      <c r="N76" s="71" t="s">
        <v>150</v>
      </c>
      <c r="O76" s="71" t="s">
        <v>442</v>
      </c>
      <c r="P76" s="78">
        <v>16312</v>
      </c>
      <c r="Q76" s="78">
        <v>16353</v>
      </c>
      <c r="R76" s="78">
        <v>16244</v>
      </c>
      <c r="S76" s="78">
        <v>16304</v>
      </c>
      <c r="T76" s="78">
        <v>16368</v>
      </c>
      <c r="U76" s="78">
        <v>16464</v>
      </c>
      <c r="V76" s="78">
        <v>16598</v>
      </c>
      <c r="W76" s="78">
        <v>16790</v>
      </c>
      <c r="X76" s="78">
        <v>17129</v>
      </c>
      <c r="Y76" s="78">
        <v>17416</v>
      </c>
      <c r="Z76" s="78">
        <v>17667</v>
      </c>
      <c r="AB76" s="71" t="s">
        <v>150</v>
      </c>
      <c r="AC76" s="71" t="s">
        <v>442</v>
      </c>
      <c r="AD76" s="256">
        <f t="shared" si="17"/>
        <v>7.2919301026639287</v>
      </c>
      <c r="AE76" s="256">
        <f t="shared" si="9"/>
        <v>7.0814160904415706</v>
      </c>
      <c r="AF76" s="256">
        <f t="shared" si="10"/>
        <v>7.3316259005997297</v>
      </c>
      <c r="AG76" s="256">
        <f t="shared" si="11"/>
        <v>6.9264534203404686</v>
      </c>
      <c r="AH76" s="256">
        <f t="shared" si="12"/>
        <v>6.7745801924171554</v>
      </c>
      <c r="AI76" s="256">
        <f t="shared" si="13"/>
        <v>6.5490713037757526</v>
      </c>
      <c r="AJ76" s="256">
        <f t="shared" si="14"/>
        <v>6.4962936817358718</v>
      </c>
      <c r="AK76" s="256">
        <f t="shared" si="15"/>
        <v>6.6711913215743888</v>
      </c>
      <c r="AL76" s="256">
        <f t="shared" si="16"/>
        <v>6.4691438399043735</v>
      </c>
      <c r="AM76" s="256">
        <f t="shared" si="16"/>
        <v>6.5934743934815119</v>
      </c>
    </row>
    <row r="77" spans="1:39" x14ac:dyDescent="0.2">
      <c r="A77" s="71" t="s">
        <v>151</v>
      </c>
      <c r="B77" s="71" t="s">
        <v>443</v>
      </c>
      <c r="C77" s="78">
        <v>91.586480934866799</v>
      </c>
      <c r="D77" s="78">
        <v>89.514753447735103</v>
      </c>
      <c r="E77" s="78">
        <v>95.1536621445062</v>
      </c>
      <c r="F77" s="78">
        <v>85.932455947762406</v>
      </c>
      <c r="G77" s="78">
        <v>83.023812999918903</v>
      </c>
      <c r="H77" s="78">
        <v>82.0545949418362</v>
      </c>
      <c r="I77" s="78">
        <v>80.153456294318204</v>
      </c>
      <c r="J77" s="78">
        <v>77.792559274387898</v>
      </c>
      <c r="K77" s="78">
        <v>76.482676721803699</v>
      </c>
      <c r="L77" s="78">
        <v>77.520425134873193</v>
      </c>
      <c r="M77" s="78"/>
      <c r="N77" s="71" t="s">
        <v>151</v>
      </c>
      <c r="O77" s="71" t="s">
        <v>443</v>
      </c>
      <c r="P77" s="78">
        <v>18066</v>
      </c>
      <c r="Q77" s="78">
        <v>18043</v>
      </c>
      <c r="R77" s="78">
        <v>18119</v>
      </c>
      <c r="S77" s="78">
        <v>18108</v>
      </c>
      <c r="T77" s="78">
        <v>18145</v>
      </c>
      <c r="U77" s="78">
        <v>18197</v>
      </c>
      <c r="V77" s="78">
        <v>18416</v>
      </c>
      <c r="W77" s="78">
        <v>18546</v>
      </c>
      <c r="X77" s="78">
        <v>18794</v>
      </c>
      <c r="Y77" s="78">
        <v>18894</v>
      </c>
      <c r="Z77" s="78">
        <v>18987</v>
      </c>
      <c r="AB77" s="71" t="s">
        <v>151</v>
      </c>
      <c r="AC77" s="71" t="s">
        <v>443</v>
      </c>
      <c r="AD77" s="256">
        <f t="shared" si="17"/>
        <v>5.0695494816155655</v>
      </c>
      <c r="AE77" s="256">
        <f t="shared" si="9"/>
        <v>4.9611901262392673</v>
      </c>
      <c r="AF77" s="256">
        <f t="shared" si="10"/>
        <v>5.2515956810257851</v>
      </c>
      <c r="AG77" s="256">
        <f t="shared" si="11"/>
        <v>4.7455520183213169</v>
      </c>
      <c r="AH77" s="256">
        <f t="shared" si="12"/>
        <v>4.5755752548866848</v>
      </c>
      <c r="AI77" s="256">
        <f t="shared" si="13"/>
        <v>4.5092375084814087</v>
      </c>
      <c r="AJ77" s="256">
        <f t="shared" si="14"/>
        <v>4.352381423453421</v>
      </c>
      <c r="AK77" s="256">
        <f t="shared" si="15"/>
        <v>4.1945734538114898</v>
      </c>
      <c r="AL77" s="256">
        <f t="shared" si="16"/>
        <v>4.0695262701821697</v>
      </c>
      <c r="AM77" s="256">
        <f t="shared" si="16"/>
        <v>4.1029123073395359</v>
      </c>
    </row>
    <row r="78" spans="1:39" x14ac:dyDescent="0.2">
      <c r="A78" s="71" t="s">
        <v>152</v>
      </c>
      <c r="B78" s="71" t="s">
        <v>444</v>
      </c>
      <c r="C78" s="78">
        <v>60.631916762783199</v>
      </c>
      <c r="D78" s="78">
        <v>59.037130838110798</v>
      </c>
      <c r="E78" s="78">
        <v>60.165194613525401</v>
      </c>
      <c r="F78" s="78">
        <v>56.1380834190795</v>
      </c>
      <c r="G78" s="78">
        <v>51.969616038583503</v>
      </c>
      <c r="H78" s="78">
        <v>51.635174657337103</v>
      </c>
      <c r="I78" s="78">
        <v>50.842576116948301</v>
      </c>
      <c r="J78" s="78">
        <v>49.369630246324199</v>
      </c>
      <c r="K78" s="78">
        <v>48.654529742953201</v>
      </c>
      <c r="L78" s="78">
        <v>48.3833365646245</v>
      </c>
      <c r="M78" s="78"/>
      <c r="N78" s="71" t="s">
        <v>152</v>
      </c>
      <c r="O78" s="71" t="s">
        <v>444</v>
      </c>
      <c r="P78" s="78">
        <v>9347</v>
      </c>
      <c r="Q78" s="78">
        <v>9320</v>
      </c>
      <c r="R78" s="78">
        <v>9244</v>
      </c>
      <c r="S78" s="78">
        <v>9216</v>
      </c>
      <c r="T78" s="78">
        <v>9276</v>
      </c>
      <c r="U78" s="78">
        <v>9288</v>
      </c>
      <c r="V78" s="78">
        <v>9222</v>
      </c>
      <c r="W78" s="78">
        <v>9319</v>
      </c>
      <c r="X78" s="78">
        <v>9508</v>
      </c>
      <c r="Y78" s="78">
        <v>9561</v>
      </c>
      <c r="Z78" s="78">
        <v>9581</v>
      </c>
      <c r="AB78" s="71" t="s">
        <v>152</v>
      </c>
      <c r="AC78" s="71" t="s">
        <v>444</v>
      </c>
      <c r="AD78" s="256">
        <f t="shared" si="17"/>
        <v>6.4867782992172032</v>
      </c>
      <c r="AE78" s="256">
        <f t="shared" si="9"/>
        <v>6.334456098509742</v>
      </c>
      <c r="AF78" s="256">
        <f t="shared" si="10"/>
        <v>6.508567136902359</v>
      </c>
      <c r="AG78" s="256">
        <f t="shared" si="11"/>
        <v>6.091371898771647</v>
      </c>
      <c r="AH78" s="256">
        <f t="shared" si="12"/>
        <v>5.602589051162516</v>
      </c>
      <c r="AI78" s="256">
        <f t="shared" si="13"/>
        <v>5.5593426633653218</v>
      </c>
      <c r="AJ78" s="256">
        <f t="shared" si="14"/>
        <v>5.5131832701093364</v>
      </c>
      <c r="AK78" s="256">
        <f t="shared" si="15"/>
        <v>5.2977390542251532</v>
      </c>
      <c r="AL78" s="256">
        <f t="shared" si="16"/>
        <v>5.1172202085562892</v>
      </c>
      <c r="AM78" s="256">
        <f t="shared" si="16"/>
        <v>5.060489129235906</v>
      </c>
    </row>
    <row r="79" spans="1:39" x14ac:dyDescent="0.2">
      <c r="A79" s="71" t="s">
        <v>153</v>
      </c>
      <c r="B79" s="71" t="s">
        <v>445</v>
      </c>
      <c r="C79" s="78">
        <v>43.990316862620901</v>
      </c>
      <c r="D79" s="78">
        <v>40.254589876503701</v>
      </c>
      <c r="E79" s="78">
        <v>39.559531847920702</v>
      </c>
      <c r="F79" s="78">
        <v>37.093433416382901</v>
      </c>
      <c r="G79" s="78">
        <v>34.904010551970401</v>
      </c>
      <c r="H79" s="78">
        <v>33.0756279982511</v>
      </c>
      <c r="I79" s="78">
        <v>31.7820491791603</v>
      </c>
      <c r="J79" s="78">
        <v>30.971670416252199</v>
      </c>
      <c r="K79" s="78">
        <v>29.819046634804199</v>
      </c>
      <c r="L79" s="78">
        <v>29.5826235938816</v>
      </c>
      <c r="M79" s="78"/>
      <c r="N79" s="71" t="s">
        <v>153</v>
      </c>
      <c r="O79" s="71" t="s">
        <v>445</v>
      </c>
      <c r="P79" s="78">
        <v>8085</v>
      </c>
      <c r="Q79" s="78">
        <v>8165</v>
      </c>
      <c r="R79" s="78">
        <v>8139</v>
      </c>
      <c r="S79" s="78">
        <v>8077</v>
      </c>
      <c r="T79" s="78">
        <v>8012</v>
      </c>
      <c r="U79" s="78">
        <v>8059</v>
      </c>
      <c r="V79" s="78">
        <v>8256</v>
      </c>
      <c r="W79" s="78">
        <v>8516</v>
      </c>
      <c r="X79" s="78">
        <v>8760</v>
      </c>
      <c r="Y79" s="78">
        <v>8806</v>
      </c>
      <c r="Z79" s="78">
        <v>8780</v>
      </c>
      <c r="AB79" s="71" t="s">
        <v>153</v>
      </c>
      <c r="AC79" s="71" t="s">
        <v>445</v>
      </c>
      <c r="AD79" s="256">
        <f t="shared" si="17"/>
        <v>5.4409792037873714</v>
      </c>
      <c r="AE79" s="256">
        <f t="shared" si="9"/>
        <v>4.9301396052055972</v>
      </c>
      <c r="AF79" s="256">
        <f t="shared" si="10"/>
        <v>4.8604904592604381</v>
      </c>
      <c r="AG79" s="256">
        <f t="shared" si="11"/>
        <v>4.5924765898703601</v>
      </c>
      <c r="AH79" s="256">
        <f t="shared" si="12"/>
        <v>4.3564666190676986</v>
      </c>
      <c r="AI79" s="256">
        <f t="shared" si="13"/>
        <v>4.1041851344150757</v>
      </c>
      <c r="AJ79" s="256">
        <f t="shared" si="14"/>
        <v>3.8495699102665091</v>
      </c>
      <c r="AK79" s="256">
        <f t="shared" si="15"/>
        <v>3.6368800394847582</v>
      </c>
      <c r="AL79" s="256">
        <f t="shared" si="16"/>
        <v>3.4040007573977396</v>
      </c>
      <c r="AM79" s="256">
        <f t="shared" si="16"/>
        <v>3.3593712916059051</v>
      </c>
    </row>
    <row r="80" spans="1:39" x14ac:dyDescent="0.2">
      <c r="A80" s="71" t="s">
        <v>154</v>
      </c>
      <c r="B80" s="71" t="s">
        <v>446</v>
      </c>
      <c r="C80" s="78">
        <v>89.3362750536253</v>
      </c>
      <c r="D80" s="78">
        <v>87.049096783969404</v>
      </c>
      <c r="E80" s="78">
        <v>88.618331118912394</v>
      </c>
      <c r="F80" s="78">
        <v>86.018728749771796</v>
      </c>
      <c r="G80" s="78">
        <v>78.492821201758005</v>
      </c>
      <c r="H80" s="78">
        <v>76.123112372559504</v>
      </c>
      <c r="I80" s="78">
        <v>71.039912050739503</v>
      </c>
      <c r="J80" s="78">
        <v>71.638456193651805</v>
      </c>
      <c r="K80" s="78">
        <v>70.234023169389204</v>
      </c>
      <c r="L80" s="78">
        <v>69.787793463013699</v>
      </c>
      <c r="M80" s="78"/>
      <c r="N80" s="71" t="s">
        <v>154</v>
      </c>
      <c r="O80" s="71" t="s">
        <v>446</v>
      </c>
      <c r="P80" s="78">
        <v>12502</v>
      </c>
      <c r="Q80" s="78">
        <v>12358</v>
      </c>
      <c r="R80" s="78">
        <v>12231</v>
      </c>
      <c r="S80" s="78">
        <v>12235</v>
      </c>
      <c r="T80" s="78">
        <v>12141</v>
      </c>
      <c r="U80" s="78">
        <v>12156</v>
      </c>
      <c r="V80" s="78">
        <v>12198</v>
      </c>
      <c r="W80" s="78">
        <v>12260</v>
      </c>
      <c r="X80" s="78">
        <v>12393</v>
      </c>
      <c r="Y80" s="78">
        <v>12451</v>
      </c>
      <c r="Z80" s="78">
        <v>12407</v>
      </c>
      <c r="AB80" s="71" t="s">
        <v>154</v>
      </c>
      <c r="AC80" s="71" t="s">
        <v>446</v>
      </c>
      <c r="AD80" s="256">
        <f t="shared" si="17"/>
        <v>7.1457586829007598</v>
      </c>
      <c r="AE80" s="256">
        <f t="shared" si="9"/>
        <v>7.0439469804150674</v>
      </c>
      <c r="AF80" s="256">
        <f t="shared" si="10"/>
        <v>7.2453872225420977</v>
      </c>
      <c r="AG80" s="256">
        <f t="shared" si="11"/>
        <v>7.0305458724782826</v>
      </c>
      <c r="AH80" s="256">
        <f t="shared" si="12"/>
        <v>6.4651034677339601</v>
      </c>
      <c r="AI80" s="256">
        <f t="shared" si="13"/>
        <v>6.2621843017900218</v>
      </c>
      <c r="AJ80" s="256">
        <f t="shared" si="14"/>
        <v>5.8238983481504754</v>
      </c>
      <c r="AK80" s="256">
        <f t="shared" si="15"/>
        <v>5.8432672262358727</v>
      </c>
      <c r="AL80" s="256">
        <f t="shared" si="16"/>
        <v>5.667233371208682</v>
      </c>
      <c r="AM80" s="256">
        <f t="shared" si="16"/>
        <v>5.6049950576671517</v>
      </c>
    </row>
    <row r="81" spans="1:39" x14ac:dyDescent="0.2">
      <c r="A81" s="71" t="s">
        <v>155</v>
      </c>
      <c r="B81" s="71" t="s">
        <v>447</v>
      </c>
      <c r="C81" s="78">
        <v>132.99286000853701</v>
      </c>
      <c r="D81" s="78">
        <v>127.769250500666</v>
      </c>
      <c r="E81" s="78">
        <v>130.060078485422</v>
      </c>
      <c r="F81" s="78">
        <v>123.34610701662599</v>
      </c>
      <c r="G81" s="78">
        <v>119.386777994922</v>
      </c>
      <c r="H81" s="78">
        <v>117.84551893503701</v>
      </c>
      <c r="I81" s="78">
        <v>118.116637644074</v>
      </c>
      <c r="J81" s="78">
        <v>118.206466180479</v>
      </c>
      <c r="K81" s="78">
        <v>117.807620121035</v>
      </c>
      <c r="L81" s="78">
        <v>119.15544391122801</v>
      </c>
      <c r="M81" s="78"/>
      <c r="N81" s="71" t="s">
        <v>155</v>
      </c>
      <c r="O81" s="71" t="s">
        <v>447</v>
      </c>
      <c r="P81" s="78">
        <v>18775</v>
      </c>
      <c r="Q81" s="78">
        <v>18757</v>
      </c>
      <c r="R81" s="78">
        <v>18802</v>
      </c>
      <c r="S81" s="78">
        <v>18917</v>
      </c>
      <c r="T81" s="78">
        <v>19034</v>
      </c>
      <c r="U81" s="78">
        <v>19280</v>
      </c>
      <c r="V81" s="78">
        <v>19503</v>
      </c>
      <c r="W81" s="78">
        <v>19581</v>
      </c>
      <c r="X81" s="78">
        <v>19850</v>
      </c>
      <c r="Y81" s="78">
        <v>20026</v>
      </c>
      <c r="Z81" s="78">
        <v>20150</v>
      </c>
      <c r="AB81" s="71" t="s">
        <v>155</v>
      </c>
      <c r="AC81" s="71" t="s">
        <v>447</v>
      </c>
      <c r="AD81" s="256">
        <f t="shared" si="17"/>
        <v>7.0835078566464453</v>
      </c>
      <c r="AE81" s="256">
        <f t="shared" si="9"/>
        <v>6.8118169483747941</v>
      </c>
      <c r="AF81" s="256">
        <f t="shared" si="10"/>
        <v>6.9173533924806936</v>
      </c>
      <c r="AG81" s="256">
        <f t="shared" si="11"/>
        <v>6.5203841527000046</v>
      </c>
      <c r="AH81" s="256">
        <f t="shared" si="12"/>
        <v>6.2722905324641172</v>
      </c>
      <c r="AI81" s="256">
        <f t="shared" si="13"/>
        <v>6.1123194468380193</v>
      </c>
      <c r="AJ81" s="256">
        <f t="shared" si="14"/>
        <v>6.0563317255844744</v>
      </c>
      <c r="AK81" s="256">
        <f t="shared" si="15"/>
        <v>6.0367941463908377</v>
      </c>
      <c r="AL81" s="256">
        <f t="shared" si="16"/>
        <v>5.9348927013115871</v>
      </c>
      <c r="AM81" s="256">
        <f t="shared" si="16"/>
        <v>5.9500371472699491</v>
      </c>
    </row>
    <row r="82" spans="1:39" x14ac:dyDescent="0.2">
      <c r="A82" s="71" t="s">
        <v>156</v>
      </c>
      <c r="B82" s="71" t="s">
        <v>448</v>
      </c>
      <c r="C82" s="78">
        <v>97.796494470516294</v>
      </c>
      <c r="D82" s="78">
        <v>92.188207000911305</v>
      </c>
      <c r="E82" s="78">
        <v>100.04999476829801</v>
      </c>
      <c r="F82" s="78">
        <v>91.4314700729728</v>
      </c>
      <c r="G82" s="78">
        <v>86.088784674787505</v>
      </c>
      <c r="H82" s="78">
        <v>83.506200192229599</v>
      </c>
      <c r="I82" s="78">
        <v>83.377201383534299</v>
      </c>
      <c r="J82" s="78">
        <v>82.422867072900303</v>
      </c>
      <c r="K82" s="78">
        <v>79.225114973103004</v>
      </c>
      <c r="L82" s="78">
        <v>80.327231385352107</v>
      </c>
      <c r="M82" s="78"/>
      <c r="N82" s="71" t="s">
        <v>156</v>
      </c>
      <c r="O82" s="71" t="s">
        <v>448</v>
      </c>
      <c r="P82" s="78">
        <v>15411</v>
      </c>
      <c r="Q82" s="78">
        <v>15570</v>
      </c>
      <c r="R82" s="78">
        <v>15603</v>
      </c>
      <c r="S82" s="78">
        <v>15629</v>
      </c>
      <c r="T82" s="78">
        <v>15724</v>
      </c>
      <c r="U82" s="78">
        <v>15759</v>
      </c>
      <c r="V82" s="78">
        <v>15908</v>
      </c>
      <c r="W82" s="78">
        <v>16168</v>
      </c>
      <c r="X82" s="78">
        <v>16618</v>
      </c>
      <c r="Y82" s="78">
        <v>17148</v>
      </c>
      <c r="Z82" s="78">
        <v>17568</v>
      </c>
      <c r="AB82" s="71" t="s">
        <v>156</v>
      </c>
      <c r="AC82" s="71" t="s">
        <v>448</v>
      </c>
      <c r="AD82" s="256">
        <f t="shared" si="17"/>
        <v>6.3458889410496591</v>
      </c>
      <c r="AE82" s="256">
        <f t="shared" si="9"/>
        <v>5.9208867694869181</v>
      </c>
      <c r="AF82" s="256">
        <f t="shared" si="10"/>
        <v>6.4122280823109667</v>
      </c>
      <c r="AG82" s="256">
        <f t="shared" si="11"/>
        <v>5.8501164548578162</v>
      </c>
      <c r="AH82" s="256">
        <f t="shared" si="12"/>
        <v>5.4749926656567984</v>
      </c>
      <c r="AI82" s="256">
        <f t="shared" si="13"/>
        <v>5.2989529914480364</v>
      </c>
      <c r="AJ82" s="256">
        <f t="shared" si="14"/>
        <v>5.2412120557916957</v>
      </c>
      <c r="AK82" s="256">
        <f t="shared" si="15"/>
        <v>5.0979012291501924</v>
      </c>
      <c r="AL82" s="256">
        <f t="shared" si="16"/>
        <v>4.7674277875257554</v>
      </c>
      <c r="AM82" s="256">
        <f t="shared" si="16"/>
        <v>4.6843498591877832</v>
      </c>
    </row>
    <row r="83" spans="1:39" x14ac:dyDescent="0.2">
      <c r="A83" s="71" t="s">
        <v>157</v>
      </c>
      <c r="B83" s="71" t="s">
        <v>449</v>
      </c>
      <c r="C83" s="78">
        <v>61.297407537866697</v>
      </c>
      <c r="D83" s="78">
        <v>58.112575430333401</v>
      </c>
      <c r="E83" s="78">
        <v>61.0955581358944</v>
      </c>
      <c r="F83" s="78">
        <v>56.611481018712098</v>
      </c>
      <c r="G83" s="78">
        <v>52.227694276060802</v>
      </c>
      <c r="H83" s="78">
        <v>51.603500579819602</v>
      </c>
      <c r="I83" s="78">
        <v>51.138308785777099</v>
      </c>
      <c r="J83" s="78">
        <v>49.479586397581102</v>
      </c>
      <c r="K83" s="78">
        <v>48.808146750028399</v>
      </c>
      <c r="L83" s="78">
        <v>48.516941995271203</v>
      </c>
      <c r="M83" s="78"/>
      <c r="N83" s="71" t="s">
        <v>157</v>
      </c>
      <c r="O83" s="71" t="s">
        <v>449</v>
      </c>
      <c r="P83" s="78">
        <v>9600</v>
      </c>
      <c r="Q83" s="78">
        <v>9559</v>
      </c>
      <c r="R83" s="78">
        <v>9619</v>
      </c>
      <c r="S83" s="78">
        <v>9513</v>
      </c>
      <c r="T83" s="78">
        <v>9477</v>
      </c>
      <c r="U83" s="78">
        <v>9515</v>
      </c>
      <c r="V83" s="78">
        <v>9549</v>
      </c>
      <c r="W83" s="78">
        <v>9779</v>
      </c>
      <c r="X83" s="78">
        <v>9991</v>
      </c>
      <c r="Y83" s="78">
        <v>10170</v>
      </c>
      <c r="Z83" s="78">
        <v>10260</v>
      </c>
      <c r="AB83" s="71" t="s">
        <v>157</v>
      </c>
      <c r="AC83" s="71" t="s">
        <v>449</v>
      </c>
      <c r="AD83" s="256">
        <f t="shared" si="17"/>
        <v>6.3851466185277808</v>
      </c>
      <c r="AE83" s="256">
        <f t="shared" si="9"/>
        <v>6.0793571953481962</v>
      </c>
      <c r="AF83" s="256">
        <f t="shared" si="10"/>
        <v>6.3515498633843857</v>
      </c>
      <c r="AG83" s="256">
        <f t="shared" si="11"/>
        <v>5.9509598463904236</v>
      </c>
      <c r="AH83" s="256">
        <f t="shared" si="12"/>
        <v>5.5109944366424815</v>
      </c>
      <c r="AI83" s="256">
        <f t="shared" si="13"/>
        <v>5.4233841912579717</v>
      </c>
      <c r="AJ83" s="256">
        <f t="shared" si="14"/>
        <v>5.3553575019140327</v>
      </c>
      <c r="AK83" s="256">
        <f t="shared" si="15"/>
        <v>5.059779772735566</v>
      </c>
      <c r="AL83" s="256">
        <f t="shared" si="16"/>
        <v>4.8852113652315481</v>
      </c>
      <c r="AM83" s="256">
        <f t="shared" si="16"/>
        <v>4.77059409983001</v>
      </c>
    </row>
    <row r="84" spans="1:39" x14ac:dyDescent="0.2">
      <c r="A84" s="71" t="s">
        <v>158</v>
      </c>
      <c r="B84" s="71" t="s">
        <v>450</v>
      </c>
      <c r="C84" s="78">
        <v>369.43351195742002</v>
      </c>
      <c r="D84" s="78">
        <v>354.923938270875</v>
      </c>
      <c r="E84" s="78">
        <v>373.59552592588699</v>
      </c>
      <c r="F84" s="78">
        <v>346.46815176280199</v>
      </c>
      <c r="G84" s="78">
        <v>340.96270879325499</v>
      </c>
      <c r="H84" s="78">
        <v>313.215446097067</v>
      </c>
      <c r="I84" s="78">
        <v>308.14042956970701</v>
      </c>
      <c r="J84" s="78">
        <v>301.55374842899801</v>
      </c>
      <c r="K84" s="78">
        <v>295.84934935225999</v>
      </c>
      <c r="L84" s="78">
        <v>295.59053206302201</v>
      </c>
      <c r="M84" s="78"/>
      <c r="N84" s="71" t="s">
        <v>158</v>
      </c>
      <c r="O84" s="71" t="s">
        <v>450</v>
      </c>
      <c r="P84" s="78">
        <v>81074</v>
      </c>
      <c r="Q84" s="78">
        <v>82023</v>
      </c>
      <c r="R84" s="78">
        <v>83005</v>
      </c>
      <c r="S84" s="78">
        <v>83710</v>
      </c>
      <c r="T84" s="78">
        <v>84800</v>
      </c>
      <c r="U84" s="78">
        <v>85822</v>
      </c>
      <c r="V84" s="78">
        <v>86970</v>
      </c>
      <c r="W84" s="78">
        <v>88108</v>
      </c>
      <c r="X84" s="78">
        <v>89500</v>
      </c>
      <c r="Y84" s="78">
        <v>91060</v>
      </c>
      <c r="Z84" s="78">
        <v>92567</v>
      </c>
      <c r="AB84" s="71" t="s">
        <v>158</v>
      </c>
      <c r="AC84" s="71" t="s">
        <v>450</v>
      </c>
      <c r="AD84" s="256">
        <f t="shared" si="17"/>
        <v>4.5567446031701904</v>
      </c>
      <c r="AE84" s="256">
        <f t="shared" si="9"/>
        <v>4.3271270042655718</v>
      </c>
      <c r="AF84" s="256">
        <f t="shared" si="10"/>
        <v>4.5008797774337328</v>
      </c>
      <c r="AG84" s="256">
        <f t="shared" si="11"/>
        <v>4.1389099481878144</v>
      </c>
      <c r="AH84" s="256">
        <f t="shared" si="12"/>
        <v>4.0207866602978184</v>
      </c>
      <c r="AI84" s="256">
        <f t="shared" si="13"/>
        <v>3.6495938814880446</v>
      </c>
      <c r="AJ84" s="256">
        <f t="shared" si="14"/>
        <v>3.5430657648580777</v>
      </c>
      <c r="AK84" s="256">
        <f t="shared" si="15"/>
        <v>3.4225467429631586</v>
      </c>
      <c r="AL84" s="256">
        <f t="shared" si="16"/>
        <v>3.3055793223716203</v>
      </c>
      <c r="AM84" s="256">
        <f t="shared" si="16"/>
        <v>3.2461073145510873</v>
      </c>
    </row>
    <row r="85" spans="1:39" x14ac:dyDescent="0.2">
      <c r="A85" s="71" t="s">
        <v>159</v>
      </c>
      <c r="B85" s="71" t="s">
        <v>451</v>
      </c>
      <c r="C85" s="78">
        <v>191.175857326477</v>
      </c>
      <c r="D85" s="78">
        <v>206.79502713259899</v>
      </c>
      <c r="E85" s="78">
        <v>206.58623287556799</v>
      </c>
      <c r="F85" s="78">
        <v>192.291684429875</v>
      </c>
      <c r="G85" s="78">
        <v>184.308470609963</v>
      </c>
      <c r="H85" s="78">
        <v>177.926190403585</v>
      </c>
      <c r="I85" s="78">
        <v>171.16131820059999</v>
      </c>
      <c r="J85" s="78">
        <v>174.54277039033099</v>
      </c>
      <c r="K85" s="78">
        <v>172.11671101152399</v>
      </c>
      <c r="L85" s="78">
        <v>168.46162404783101</v>
      </c>
      <c r="M85" s="78"/>
      <c r="N85" s="71" t="s">
        <v>159</v>
      </c>
      <c r="O85" s="71" t="s">
        <v>451</v>
      </c>
      <c r="P85" s="78">
        <v>27430</v>
      </c>
      <c r="Q85" s="78">
        <v>27410</v>
      </c>
      <c r="R85" s="78">
        <v>27297</v>
      </c>
      <c r="S85" s="78">
        <v>27357</v>
      </c>
      <c r="T85" s="78">
        <v>27423</v>
      </c>
      <c r="U85" s="78">
        <v>27277</v>
      </c>
      <c r="V85" s="78">
        <v>27522</v>
      </c>
      <c r="W85" s="78">
        <v>27638</v>
      </c>
      <c r="X85" s="78">
        <v>28008</v>
      </c>
      <c r="Y85" s="78">
        <v>28297</v>
      </c>
      <c r="Z85" s="78">
        <v>28573</v>
      </c>
      <c r="AB85" s="71" t="s">
        <v>159</v>
      </c>
      <c r="AC85" s="71" t="s">
        <v>451</v>
      </c>
      <c r="AD85" s="256">
        <f t="shared" si="17"/>
        <v>6.9695901322084222</v>
      </c>
      <c r="AE85" s="256">
        <f t="shared" si="9"/>
        <v>7.5445102930535928</v>
      </c>
      <c r="AF85" s="256">
        <f t="shared" si="10"/>
        <v>7.5680929360577345</v>
      </c>
      <c r="AG85" s="256">
        <f t="shared" si="11"/>
        <v>7.0289755612777345</v>
      </c>
      <c r="AH85" s="256">
        <f t="shared" si="12"/>
        <v>6.7209448495774717</v>
      </c>
      <c r="AI85" s="256">
        <f t="shared" si="13"/>
        <v>6.5229383877840306</v>
      </c>
      <c r="AJ85" s="256">
        <f t="shared" si="14"/>
        <v>6.2190726764261308</v>
      </c>
      <c r="AK85" s="256">
        <f t="shared" si="15"/>
        <v>6.3153184163228522</v>
      </c>
      <c r="AL85" s="256">
        <f t="shared" si="16"/>
        <v>6.1452696019538697</v>
      </c>
      <c r="AM85" s="256">
        <f t="shared" si="16"/>
        <v>5.9533386594985691</v>
      </c>
    </row>
    <row r="86" spans="1:39" x14ac:dyDescent="0.2">
      <c r="A86" s="71" t="s">
        <v>160</v>
      </c>
      <c r="B86" s="71" t="s">
        <v>452</v>
      </c>
      <c r="C86" s="78">
        <v>49.866772259082701</v>
      </c>
      <c r="D86" s="78">
        <v>48.7367617025442</v>
      </c>
      <c r="E86" s="78">
        <v>49.364003355508103</v>
      </c>
      <c r="F86" s="78">
        <v>47.450532283488101</v>
      </c>
      <c r="G86" s="78">
        <v>44.754762530196999</v>
      </c>
      <c r="H86" s="78">
        <v>44.607953781268101</v>
      </c>
      <c r="I86" s="78">
        <v>44.119599835885403</v>
      </c>
      <c r="J86" s="78">
        <v>43.959594798785403</v>
      </c>
      <c r="K86" s="78">
        <v>43.414282386734698</v>
      </c>
      <c r="L86" s="78">
        <v>44.267511260030403</v>
      </c>
      <c r="M86" s="78"/>
      <c r="N86" s="71" t="s">
        <v>160</v>
      </c>
      <c r="O86" s="71" t="s">
        <v>452</v>
      </c>
      <c r="P86" s="78">
        <v>5930</v>
      </c>
      <c r="Q86" s="78">
        <v>5873</v>
      </c>
      <c r="R86" s="78">
        <v>5777</v>
      </c>
      <c r="S86" s="78">
        <v>5768</v>
      </c>
      <c r="T86" s="78">
        <v>5730</v>
      </c>
      <c r="U86" s="78">
        <v>5718</v>
      </c>
      <c r="V86" s="78">
        <v>5782</v>
      </c>
      <c r="W86" s="78">
        <v>5857</v>
      </c>
      <c r="X86" s="78">
        <v>6080</v>
      </c>
      <c r="Y86" s="78">
        <v>6087</v>
      </c>
      <c r="Z86" s="78">
        <v>6094</v>
      </c>
      <c r="AB86" s="71" t="s">
        <v>160</v>
      </c>
      <c r="AC86" s="71" t="s">
        <v>452</v>
      </c>
      <c r="AD86" s="256">
        <f t="shared" si="17"/>
        <v>8.409236468648011</v>
      </c>
      <c r="AE86" s="256">
        <f t="shared" si="9"/>
        <v>8.2984440154170276</v>
      </c>
      <c r="AF86" s="256">
        <f t="shared" si="10"/>
        <v>8.5449200892345694</v>
      </c>
      <c r="AG86" s="256">
        <f t="shared" si="11"/>
        <v>8.2265139187739429</v>
      </c>
      <c r="AH86" s="256">
        <f t="shared" si="12"/>
        <v>7.8106042810116918</v>
      </c>
      <c r="AI86" s="256">
        <f t="shared" si="13"/>
        <v>7.8013210530374435</v>
      </c>
      <c r="AJ86" s="256">
        <f t="shared" si="14"/>
        <v>7.6305084461925636</v>
      </c>
      <c r="AK86" s="256">
        <f t="shared" si="15"/>
        <v>7.5054797334446643</v>
      </c>
      <c r="AL86" s="256">
        <f t="shared" si="16"/>
        <v>7.1405069715024174</v>
      </c>
      <c r="AM86" s="256">
        <f t="shared" si="16"/>
        <v>7.2724677608067037</v>
      </c>
    </row>
    <row r="87" spans="1:39" x14ac:dyDescent="0.2">
      <c r="A87" s="71" t="s">
        <v>161</v>
      </c>
      <c r="B87" s="71" t="s">
        <v>453</v>
      </c>
      <c r="C87" s="78">
        <v>56.974096055141999</v>
      </c>
      <c r="D87" s="78">
        <v>54.161870399804897</v>
      </c>
      <c r="E87" s="78">
        <v>55.191043024063099</v>
      </c>
      <c r="F87" s="78">
        <v>55.109631648229801</v>
      </c>
      <c r="G87" s="78">
        <v>52.071667165921198</v>
      </c>
      <c r="H87" s="78">
        <v>52.326759580323703</v>
      </c>
      <c r="I87" s="78">
        <v>51.476532507489097</v>
      </c>
      <c r="J87" s="78">
        <v>52.781903226819999</v>
      </c>
      <c r="K87" s="78">
        <v>51.986991042291102</v>
      </c>
      <c r="L87" s="78">
        <v>53.000956403711101</v>
      </c>
      <c r="M87" s="78"/>
      <c r="N87" s="71" t="s">
        <v>161</v>
      </c>
      <c r="O87" s="71" t="s">
        <v>453</v>
      </c>
      <c r="P87" s="78">
        <v>7076</v>
      </c>
      <c r="Q87" s="78">
        <v>7044</v>
      </c>
      <c r="R87" s="78">
        <v>6962</v>
      </c>
      <c r="S87" s="78">
        <v>6886</v>
      </c>
      <c r="T87" s="78">
        <v>6858</v>
      </c>
      <c r="U87" s="78">
        <v>6879</v>
      </c>
      <c r="V87" s="78">
        <v>6925</v>
      </c>
      <c r="W87" s="78">
        <v>6943</v>
      </c>
      <c r="X87" s="78">
        <v>7063</v>
      </c>
      <c r="Y87" s="78">
        <v>7083</v>
      </c>
      <c r="Z87" s="78">
        <v>7098</v>
      </c>
      <c r="AB87" s="71" t="s">
        <v>161</v>
      </c>
      <c r="AC87" s="71" t="s">
        <v>453</v>
      </c>
      <c r="AD87" s="256">
        <f t="shared" si="17"/>
        <v>8.0517377127108531</v>
      </c>
      <c r="AE87" s="256">
        <f t="shared" si="9"/>
        <v>7.689078705253392</v>
      </c>
      <c r="AF87" s="256">
        <f t="shared" si="10"/>
        <v>7.9274695524365262</v>
      </c>
      <c r="AG87" s="256">
        <f t="shared" si="11"/>
        <v>8.0031413953281731</v>
      </c>
      <c r="AH87" s="256">
        <f t="shared" si="12"/>
        <v>7.5928356905688537</v>
      </c>
      <c r="AI87" s="256">
        <f t="shared" si="13"/>
        <v>7.6067392906416202</v>
      </c>
      <c r="AJ87" s="256">
        <f t="shared" si="14"/>
        <v>7.4334342971103382</v>
      </c>
      <c r="AK87" s="256">
        <f t="shared" si="15"/>
        <v>7.6021753171280428</v>
      </c>
      <c r="AL87" s="256">
        <f t="shared" si="16"/>
        <v>7.3604687869589558</v>
      </c>
      <c r="AM87" s="256">
        <f t="shared" si="16"/>
        <v>7.482840096528462</v>
      </c>
    </row>
    <row r="88" spans="1:39" x14ac:dyDescent="0.2">
      <c r="A88" s="71" t="s">
        <v>162</v>
      </c>
      <c r="B88" s="71" t="s">
        <v>454</v>
      </c>
      <c r="C88" s="78">
        <v>453.983373999143</v>
      </c>
      <c r="D88" s="78">
        <v>402.19812076550397</v>
      </c>
      <c r="E88" s="78">
        <v>432.100422821834</v>
      </c>
      <c r="F88" s="78">
        <v>447.38751750552001</v>
      </c>
      <c r="G88" s="78">
        <v>432.82752156427102</v>
      </c>
      <c r="H88" s="78">
        <v>403.33929572006298</v>
      </c>
      <c r="I88" s="78">
        <v>436.48901570431002</v>
      </c>
      <c r="J88" s="78">
        <v>425.87031640057501</v>
      </c>
      <c r="K88" s="78">
        <v>405.70451763235098</v>
      </c>
      <c r="L88" s="78">
        <v>426.84086764941298</v>
      </c>
      <c r="M88" s="78"/>
      <c r="N88" s="71" t="s">
        <v>162</v>
      </c>
      <c r="O88" s="71" t="s">
        <v>454</v>
      </c>
      <c r="P88" s="78">
        <v>13737</v>
      </c>
      <c r="Q88" s="78">
        <v>13834</v>
      </c>
      <c r="R88" s="78">
        <v>14021</v>
      </c>
      <c r="S88" s="78">
        <v>14138</v>
      </c>
      <c r="T88" s="78">
        <v>14256</v>
      </c>
      <c r="U88" s="78">
        <v>14368</v>
      </c>
      <c r="V88" s="78">
        <v>14498</v>
      </c>
      <c r="W88" s="78">
        <v>14669</v>
      </c>
      <c r="X88" s="78">
        <v>14916</v>
      </c>
      <c r="Y88" s="78">
        <v>15000</v>
      </c>
      <c r="Z88" s="78">
        <v>15048</v>
      </c>
      <c r="AB88" s="71" t="s">
        <v>162</v>
      </c>
      <c r="AC88" s="71" t="s">
        <v>454</v>
      </c>
      <c r="AD88" s="256">
        <f t="shared" si="17"/>
        <v>33.048218242639805</v>
      </c>
      <c r="AE88" s="256">
        <f t="shared" si="9"/>
        <v>29.073161830671097</v>
      </c>
      <c r="AF88" s="256">
        <f t="shared" si="10"/>
        <v>30.818088782671278</v>
      </c>
      <c r="AG88" s="256">
        <f t="shared" si="11"/>
        <v>31.644328582933937</v>
      </c>
      <c r="AH88" s="256">
        <f t="shared" si="12"/>
        <v>30.361077550804644</v>
      </c>
      <c r="AI88" s="256">
        <f t="shared" si="13"/>
        <v>28.072055659803937</v>
      </c>
      <c r="AJ88" s="256">
        <f t="shared" si="14"/>
        <v>30.106843406284316</v>
      </c>
      <c r="AK88" s="256">
        <f t="shared" si="15"/>
        <v>29.031993755578089</v>
      </c>
      <c r="AL88" s="256">
        <f t="shared" si="16"/>
        <v>27.199283831613769</v>
      </c>
      <c r="AM88" s="256">
        <f t="shared" si="16"/>
        <v>28.4560578432942</v>
      </c>
    </row>
    <row r="89" spans="1:39" x14ac:dyDescent="0.2">
      <c r="A89" s="71" t="s">
        <v>163</v>
      </c>
      <c r="B89" s="71" t="s">
        <v>455</v>
      </c>
      <c r="C89" s="78">
        <v>129.37006720169899</v>
      </c>
      <c r="D89" s="78">
        <v>121.22763602019999</v>
      </c>
      <c r="E89" s="78">
        <v>127.860175484807</v>
      </c>
      <c r="F89" s="78">
        <v>117.36400611225</v>
      </c>
      <c r="G89" s="78">
        <v>116.067417566749</v>
      </c>
      <c r="H89" s="78">
        <v>90.516030664910602</v>
      </c>
      <c r="I89" s="78">
        <v>89.900336815120696</v>
      </c>
      <c r="J89" s="78">
        <v>85.769247719760301</v>
      </c>
      <c r="K89" s="78">
        <v>89.120487467341206</v>
      </c>
      <c r="L89" s="78">
        <v>90.794965296595905</v>
      </c>
      <c r="M89" s="78"/>
      <c r="N89" s="71" t="s">
        <v>163</v>
      </c>
      <c r="O89" s="71" t="s">
        <v>455</v>
      </c>
      <c r="P89" s="78">
        <v>14046</v>
      </c>
      <c r="Q89" s="78">
        <v>13855</v>
      </c>
      <c r="R89" s="78">
        <v>13696</v>
      </c>
      <c r="S89" s="78">
        <v>13515</v>
      </c>
      <c r="T89" s="78">
        <v>13550</v>
      </c>
      <c r="U89" s="78">
        <v>13635</v>
      </c>
      <c r="V89" s="78">
        <v>13738</v>
      </c>
      <c r="W89" s="78">
        <v>13919</v>
      </c>
      <c r="X89" s="78">
        <v>14607</v>
      </c>
      <c r="Y89" s="78">
        <v>14579</v>
      </c>
      <c r="Z89" s="78">
        <v>14360</v>
      </c>
      <c r="AB89" s="71" t="s">
        <v>163</v>
      </c>
      <c r="AC89" s="71" t="s">
        <v>455</v>
      </c>
      <c r="AD89" s="256">
        <f t="shared" si="17"/>
        <v>9.2104561584578519</v>
      </c>
      <c r="AE89" s="256">
        <f t="shared" si="9"/>
        <v>8.7497391569974727</v>
      </c>
      <c r="AF89" s="256">
        <f t="shared" si="10"/>
        <v>9.3355852427575208</v>
      </c>
      <c r="AG89" s="256">
        <f t="shared" si="11"/>
        <v>8.6839812143729187</v>
      </c>
      <c r="AH89" s="256">
        <f t="shared" si="12"/>
        <v>8.5658610750368265</v>
      </c>
      <c r="AI89" s="256">
        <f t="shared" si="13"/>
        <v>6.6385060993700478</v>
      </c>
      <c r="AJ89" s="256">
        <f t="shared" si="14"/>
        <v>6.5439173689853467</v>
      </c>
      <c r="AK89" s="256">
        <f t="shared" si="15"/>
        <v>6.1620265622358144</v>
      </c>
      <c r="AL89" s="256">
        <f t="shared" si="16"/>
        <v>6.1012177358349566</v>
      </c>
      <c r="AM89" s="256">
        <f t="shared" si="16"/>
        <v>6.2277910210985601</v>
      </c>
    </row>
    <row r="90" spans="1:39" x14ac:dyDescent="0.2">
      <c r="A90" s="71" t="s">
        <v>164</v>
      </c>
      <c r="B90" s="71" t="s">
        <v>456</v>
      </c>
      <c r="C90" s="78">
        <v>150.84506309613499</v>
      </c>
      <c r="D90" s="78">
        <v>130.632739080991</v>
      </c>
      <c r="E90" s="78">
        <v>155.45147646791801</v>
      </c>
      <c r="F90" s="78">
        <v>158.20267413218599</v>
      </c>
      <c r="G90" s="78">
        <v>155.419403629844</v>
      </c>
      <c r="H90" s="78">
        <v>133.141850342352</v>
      </c>
      <c r="I90" s="78">
        <v>128.870333452208</v>
      </c>
      <c r="J90" s="78">
        <v>105.02516584990001</v>
      </c>
      <c r="K90" s="78">
        <v>106.039156647033</v>
      </c>
      <c r="L90" s="78">
        <v>95.165237777797302</v>
      </c>
      <c r="M90" s="78"/>
      <c r="N90" s="71" t="s">
        <v>164</v>
      </c>
      <c r="O90" s="71" t="s">
        <v>456</v>
      </c>
      <c r="P90" s="78">
        <v>12956</v>
      </c>
      <c r="Q90" s="78">
        <v>12980</v>
      </c>
      <c r="R90" s="78">
        <v>12909</v>
      </c>
      <c r="S90" s="78">
        <v>12853</v>
      </c>
      <c r="T90" s="78">
        <v>12799</v>
      </c>
      <c r="U90" s="78">
        <v>12949</v>
      </c>
      <c r="V90" s="78">
        <v>13057</v>
      </c>
      <c r="W90" s="78">
        <v>13144</v>
      </c>
      <c r="X90" s="78">
        <v>13395</v>
      </c>
      <c r="Y90" s="78">
        <v>13498</v>
      </c>
      <c r="Z90" s="78">
        <v>13565</v>
      </c>
      <c r="AB90" s="71" t="s">
        <v>164</v>
      </c>
      <c r="AC90" s="71" t="s">
        <v>456</v>
      </c>
      <c r="AD90" s="256">
        <f t="shared" si="17"/>
        <v>11.642873039220051</v>
      </c>
      <c r="AE90" s="256">
        <f t="shared" si="9"/>
        <v>10.064155553235054</v>
      </c>
      <c r="AF90" s="256">
        <f t="shared" si="10"/>
        <v>12.0421005862513</v>
      </c>
      <c r="AG90" s="256">
        <f t="shared" si="11"/>
        <v>12.308618542922741</v>
      </c>
      <c r="AH90" s="256">
        <f t="shared" si="12"/>
        <v>12.143089587455581</v>
      </c>
      <c r="AI90" s="256">
        <f t="shared" si="13"/>
        <v>10.282017942879914</v>
      </c>
      <c r="AJ90" s="256">
        <f t="shared" si="14"/>
        <v>9.8698271771622874</v>
      </c>
      <c r="AK90" s="256">
        <f t="shared" si="15"/>
        <v>7.9903504146302495</v>
      </c>
      <c r="AL90" s="256">
        <f t="shared" si="16"/>
        <v>7.9163237511782754</v>
      </c>
      <c r="AM90" s="256">
        <f t="shared" si="16"/>
        <v>7.0503213644834277</v>
      </c>
    </row>
    <row r="91" spans="1:39" x14ac:dyDescent="0.2">
      <c r="A91" s="71" t="s">
        <v>165</v>
      </c>
      <c r="B91" s="71" t="s">
        <v>457</v>
      </c>
      <c r="C91" s="78">
        <v>54.358890448421697</v>
      </c>
      <c r="D91" s="78">
        <v>52.349667156583997</v>
      </c>
      <c r="E91" s="78">
        <v>51.080286335073097</v>
      </c>
      <c r="F91" s="78">
        <v>49.464374173642199</v>
      </c>
      <c r="G91" s="78">
        <v>47.675389541679898</v>
      </c>
      <c r="H91" s="78">
        <v>45.8973891928784</v>
      </c>
      <c r="I91" s="78">
        <v>43.713252033344702</v>
      </c>
      <c r="J91" s="78">
        <v>38.867262254913101</v>
      </c>
      <c r="K91" s="78">
        <v>39.987873330173201</v>
      </c>
      <c r="L91" s="78">
        <v>40.968944697508199</v>
      </c>
      <c r="M91" s="78"/>
      <c r="N91" s="71" t="s">
        <v>165</v>
      </c>
      <c r="O91" s="71" t="s">
        <v>457</v>
      </c>
      <c r="P91" s="78">
        <v>9331</v>
      </c>
      <c r="Q91" s="78">
        <v>9223</v>
      </c>
      <c r="R91" s="78">
        <v>9187</v>
      </c>
      <c r="S91" s="78">
        <v>9039</v>
      </c>
      <c r="T91" s="78">
        <v>8991</v>
      </c>
      <c r="U91" s="78">
        <v>8964</v>
      </c>
      <c r="V91" s="78">
        <v>9009</v>
      </c>
      <c r="W91" s="78">
        <v>9090</v>
      </c>
      <c r="X91" s="78">
        <v>9348</v>
      </c>
      <c r="Y91" s="78">
        <v>9368</v>
      </c>
      <c r="Z91" s="78">
        <v>9400</v>
      </c>
      <c r="AB91" s="71" t="s">
        <v>165</v>
      </c>
      <c r="AC91" s="71" t="s">
        <v>457</v>
      </c>
      <c r="AD91" s="256">
        <f t="shared" si="17"/>
        <v>5.8256232395693601</v>
      </c>
      <c r="AE91" s="256">
        <f t="shared" si="9"/>
        <v>5.6759912345857098</v>
      </c>
      <c r="AF91" s="256">
        <f t="shared" si="10"/>
        <v>5.5600616452675631</v>
      </c>
      <c r="AG91" s="256">
        <f t="shared" si="11"/>
        <v>5.4723281528534349</v>
      </c>
      <c r="AH91" s="256">
        <f t="shared" si="12"/>
        <v>5.3025680727038038</v>
      </c>
      <c r="AI91" s="256">
        <f t="shared" si="13"/>
        <v>5.1201906730118694</v>
      </c>
      <c r="AJ91" s="256">
        <f t="shared" si="14"/>
        <v>4.8521758278770895</v>
      </c>
      <c r="AK91" s="256">
        <f t="shared" si="15"/>
        <v>4.2758264306835088</v>
      </c>
      <c r="AL91" s="256">
        <f t="shared" si="16"/>
        <v>4.2776929108015835</v>
      </c>
      <c r="AM91" s="256">
        <f t="shared" si="16"/>
        <v>4.3732861547297395</v>
      </c>
    </row>
    <row r="92" spans="1:39" x14ac:dyDescent="0.2">
      <c r="A92" s="71" t="s">
        <v>166</v>
      </c>
      <c r="B92" s="71" t="s">
        <v>458</v>
      </c>
      <c r="C92" s="78">
        <v>326.88624225950798</v>
      </c>
      <c r="D92" s="78">
        <v>318.357817344686</v>
      </c>
      <c r="E92" s="78">
        <v>332.37404933369902</v>
      </c>
      <c r="F92" s="78">
        <v>323.80714521816702</v>
      </c>
      <c r="G92" s="78">
        <v>297.37424825147099</v>
      </c>
      <c r="H92" s="78">
        <v>287.62533837428299</v>
      </c>
      <c r="I92" s="78">
        <v>286.45848717993402</v>
      </c>
      <c r="J92" s="78">
        <v>277.289533819388</v>
      </c>
      <c r="K92" s="78">
        <v>268.64064609119401</v>
      </c>
      <c r="L92" s="78">
        <v>268.02978753832502</v>
      </c>
      <c r="M92" s="78"/>
      <c r="N92" s="71" t="s">
        <v>166</v>
      </c>
      <c r="O92" s="71" t="s">
        <v>458</v>
      </c>
      <c r="P92" s="78">
        <v>61693</v>
      </c>
      <c r="Q92" s="78">
        <v>62388</v>
      </c>
      <c r="R92" s="78">
        <v>62815</v>
      </c>
      <c r="S92" s="78">
        <v>63055</v>
      </c>
      <c r="T92" s="78">
        <v>63671</v>
      </c>
      <c r="U92" s="78">
        <v>63887</v>
      </c>
      <c r="V92" s="78">
        <v>64676</v>
      </c>
      <c r="W92" s="78">
        <v>65704</v>
      </c>
      <c r="X92" s="78">
        <v>66571</v>
      </c>
      <c r="Y92" s="78">
        <v>67451</v>
      </c>
      <c r="Z92" s="78">
        <v>68510</v>
      </c>
      <c r="AB92" s="71" t="s">
        <v>166</v>
      </c>
      <c r="AC92" s="71" t="s">
        <v>458</v>
      </c>
      <c r="AD92" s="256">
        <f t="shared" si="17"/>
        <v>5.2985953391715102</v>
      </c>
      <c r="AE92" s="256">
        <f t="shared" si="9"/>
        <v>5.1028694195147466</v>
      </c>
      <c r="AF92" s="256">
        <f t="shared" si="10"/>
        <v>5.2913165539074907</v>
      </c>
      <c r="AG92" s="256">
        <f t="shared" si="11"/>
        <v>5.135312746303498</v>
      </c>
      <c r="AH92" s="256">
        <f t="shared" si="12"/>
        <v>4.6704818245586051</v>
      </c>
      <c r="AI92" s="256">
        <f t="shared" si="13"/>
        <v>4.5020949234473839</v>
      </c>
      <c r="AJ92" s="256">
        <f t="shared" si="14"/>
        <v>4.4291311642639313</v>
      </c>
      <c r="AK92" s="256">
        <f t="shared" si="15"/>
        <v>4.220283906906551</v>
      </c>
      <c r="AL92" s="256">
        <f t="shared" si="16"/>
        <v>4.0354004910725996</v>
      </c>
      <c r="AM92" s="256">
        <f t="shared" si="16"/>
        <v>3.9736962763832264</v>
      </c>
    </row>
    <row r="93" spans="1:39" x14ac:dyDescent="0.2">
      <c r="A93" s="71" t="s">
        <v>167</v>
      </c>
      <c r="B93" s="71" t="s">
        <v>459</v>
      </c>
      <c r="C93" s="78">
        <v>109.801516847085</v>
      </c>
      <c r="D93" s="78">
        <v>100.543347950919</v>
      </c>
      <c r="E93" s="78">
        <v>105.083127449556</v>
      </c>
      <c r="F93" s="78">
        <v>105.17522831865401</v>
      </c>
      <c r="G93" s="78">
        <v>98.740357211721303</v>
      </c>
      <c r="H93" s="78">
        <v>93.596621169960201</v>
      </c>
      <c r="I93" s="78">
        <v>92.803875958007097</v>
      </c>
      <c r="J93" s="78">
        <v>92.036152025983498</v>
      </c>
      <c r="K93" s="78">
        <v>90.783689762480506</v>
      </c>
      <c r="L93" s="78">
        <v>103.88873359998099</v>
      </c>
      <c r="M93" s="78"/>
      <c r="N93" s="71" t="s">
        <v>167</v>
      </c>
      <c r="O93" s="71" t="s">
        <v>459</v>
      </c>
      <c r="P93" s="78">
        <v>19557</v>
      </c>
      <c r="Q93" s="78">
        <v>19576</v>
      </c>
      <c r="R93" s="78">
        <v>19651</v>
      </c>
      <c r="S93" s="78">
        <v>19636</v>
      </c>
      <c r="T93" s="78">
        <v>19486</v>
      </c>
      <c r="U93" s="78">
        <v>19489</v>
      </c>
      <c r="V93" s="78">
        <v>19714</v>
      </c>
      <c r="W93" s="78">
        <v>19754</v>
      </c>
      <c r="X93" s="78">
        <v>20311</v>
      </c>
      <c r="Y93" s="78">
        <v>20406</v>
      </c>
      <c r="Z93" s="78">
        <v>20350</v>
      </c>
      <c r="AB93" s="71" t="s">
        <v>167</v>
      </c>
      <c r="AC93" s="71" t="s">
        <v>459</v>
      </c>
      <c r="AD93" s="256">
        <f t="shared" si="17"/>
        <v>5.6144355906879895</v>
      </c>
      <c r="AE93" s="256">
        <f t="shared" si="9"/>
        <v>5.1360516934470262</v>
      </c>
      <c r="AF93" s="256">
        <f t="shared" si="10"/>
        <v>5.3474697190756704</v>
      </c>
      <c r="AG93" s="256">
        <f t="shared" si="11"/>
        <v>5.3562450763217564</v>
      </c>
      <c r="AH93" s="256">
        <f t="shared" si="12"/>
        <v>5.0672460849697885</v>
      </c>
      <c r="AI93" s="256">
        <f t="shared" si="13"/>
        <v>4.8025358494514956</v>
      </c>
      <c r="AJ93" s="256">
        <f t="shared" si="14"/>
        <v>4.7075112081772899</v>
      </c>
      <c r="AK93" s="256">
        <f t="shared" si="15"/>
        <v>4.6591147122599725</v>
      </c>
      <c r="AL93" s="256">
        <f t="shared" si="16"/>
        <v>4.4696809493614547</v>
      </c>
      <c r="AM93" s="256">
        <f t="shared" si="16"/>
        <v>5.0910876016848476</v>
      </c>
    </row>
    <row r="94" spans="1:39" x14ac:dyDescent="0.2">
      <c r="A94" s="71" t="s">
        <v>168</v>
      </c>
      <c r="B94" s="71" t="s">
        <v>460</v>
      </c>
      <c r="C94" s="78">
        <v>149.400615146955</v>
      </c>
      <c r="D94" s="78">
        <v>149.29765075812401</v>
      </c>
      <c r="E94" s="78">
        <v>159.517886239098</v>
      </c>
      <c r="F94" s="78">
        <v>146.853569626385</v>
      </c>
      <c r="G94" s="78">
        <v>131.599763993105</v>
      </c>
      <c r="H94" s="78">
        <v>122.95754959131099</v>
      </c>
      <c r="I94" s="78">
        <v>121.13948553690901</v>
      </c>
      <c r="J94" s="78">
        <v>114.21654484165499</v>
      </c>
      <c r="K94" s="78">
        <v>108.804015733385</v>
      </c>
      <c r="L94" s="78">
        <v>106.841637201506</v>
      </c>
      <c r="M94" s="78"/>
      <c r="N94" s="71" t="s">
        <v>168</v>
      </c>
      <c r="O94" s="71" t="s">
        <v>460</v>
      </c>
      <c r="P94" s="78">
        <v>26309</v>
      </c>
      <c r="Q94" s="78">
        <v>26232</v>
      </c>
      <c r="R94" s="78">
        <v>26163</v>
      </c>
      <c r="S94" s="78">
        <v>26166</v>
      </c>
      <c r="T94" s="78">
        <v>26144</v>
      </c>
      <c r="U94" s="78">
        <v>26212</v>
      </c>
      <c r="V94" s="78">
        <v>26301</v>
      </c>
      <c r="W94" s="78">
        <v>26450</v>
      </c>
      <c r="X94" s="78">
        <v>27006</v>
      </c>
      <c r="Y94" s="78">
        <v>26928</v>
      </c>
      <c r="Z94" s="78">
        <v>26928</v>
      </c>
      <c r="AB94" s="71" t="s">
        <v>168</v>
      </c>
      <c r="AC94" s="71" t="s">
        <v>460</v>
      </c>
      <c r="AD94" s="256">
        <f t="shared" si="17"/>
        <v>5.678688477211411</v>
      </c>
      <c r="AE94" s="256">
        <f t="shared" si="9"/>
        <v>5.6914322490898144</v>
      </c>
      <c r="AF94" s="256">
        <f t="shared" si="10"/>
        <v>6.0970793196154114</v>
      </c>
      <c r="AG94" s="256">
        <f t="shared" si="11"/>
        <v>5.6123813202776507</v>
      </c>
      <c r="AH94" s="256">
        <f t="shared" si="12"/>
        <v>5.0336507035306379</v>
      </c>
      <c r="AI94" s="256">
        <f t="shared" si="13"/>
        <v>4.6908877457390119</v>
      </c>
      <c r="AJ94" s="256">
        <f t="shared" si="14"/>
        <v>4.6058889599980608</v>
      </c>
      <c r="AK94" s="256">
        <f t="shared" si="15"/>
        <v>4.3182058541268429</v>
      </c>
      <c r="AL94" s="256">
        <f t="shared" si="16"/>
        <v>4.0288830531505964</v>
      </c>
      <c r="AM94" s="256">
        <f t="shared" si="16"/>
        <v>3.9676781491943705</v>
      </c>
    </row>
    <row r="95" spans="1:39" x14ac:dyDescent="0.2">
      <c r="A95" s="71" t="s">
        <v>169</v>
      </c>
      <c r="B95" s="71" t="s">
        <v>461</v>
      </c>
      <c r="C95" s="78">
        <v>221.35265937415701</v>
      </c>
      <c r="D95" s="78">
        <v>219.995780631158</v>
      </c>
      <c r="E95" s="78">
        <v>232.81276351762199</v>
      </c>
      <c r="F95" s="78">
        <v>225.813399320955</v>
      </c>
      <c r="G95" s="78">
        <v>216.24386771532301</v>
      </c>
      <c r="H95" s="78">
        <v>209.88384390028099</v>
      </c>
      <c r="I95" s="78">
        <v>221.30779974297499</v>
      </c>
      <c r="J95" s="78">
        <v>205.23561087139799</v>
      </c>
      <c r="K95" s="78">
        <v>205.75877755299601</v>
      </c>
      <c r="L95" s="78">
        <v>206.468153997733</v>
      </c>
      <c r="M95" s="78"/>
      <c r="N95" s="71" t="s">
        <v>169</v>
      </c>
      <c r="O95" s="71" t="s">
        <v>461</v>
      </c>
      <c r="P95" s="78">
        <v>36356</v>
      </c>
      <c r="Q95" s="78">
        <v>36290</v>
      </c>
      <c r="R95" s="78">
        <v>36206</v>
      </c>
      <c r="S95" s="78">
        <v>36015</v>
      </c>
      <c r="T95" s="78">
        <v>35892</v>
      </c>
      <c r="U95" s="78">
        <v>35867</v>
      </c>
      <c r="V95" s="78">
        <v>35920</v>
      </c>
      <c r="W95" s="78">
        <v>36049</v>
      </c>
      <c r="X95" s="78">
        <v>36438</v>
      </c>
      <c r="Y95" s="78">
        <v>36551</v>
      </c>
      <c r="Z95" s="78">
        <v>36680</v>
      </c>
      <c r="AB95" s="71" t="s">
        <v>169</v>
      </c>
      <c r="AC95" s="71" t="s">
        <v>461</v>
      </c>
      <c r="AD95" s="256">
        <f t="shared" si="17"/>
        <v>6.0884767128990269</v>
      </c>
      <c r="AE95" s="256">
        <f t="shared" si="9"/>
        <v>6.0621598410349407</v>
      </c>
      <c r="AF95" s="256">
        <f t="shared" si="10"/>
        <v>6.4302260265597413</v>
      </c>
      <c r="AG95" s="256">
        <f t="shared" si="11"/>
        <v>6.2699819331099542</v>
      </c>
      <c r="AH95" s="256">
        <f t="shared" si="12"/>
        <v>6.0248486491508695</v>
      </c>
      <c r="AI95" s="256">
        <f t="shared" si="13"/>
        <v>5.8517256503270696</v>
      </c>
      <c r="AJ95" s="256">
        <f t="shared" si="14"/>
        <v>6.161130282376809</v>
      </c>
      <c r="AK95" s="256">
        <f t="shared" si="15"/>
        <v>5.6932400585702236</v>
      </c>
      <c r="AL95" s="256">
        <f t="shared" si="16"/>
        <v>5.6468186385914709</v>
      </c>
      <c r="AM95" s="256">
        <f t="shared" si="16"/>
        <v>5.6487689529078002</v>
      </c>
    </row>
    <row r="96" spans="1:39" x14ac:dyDescent="0.2">
      <c r="A96" s="71" t="s">
        <v>170</v>
      </c>
      <c r="B96" s="71" t="s">
        <v>462</v>
      </c>
      <c r="C96" s="78">
        <v>130.86442885762099</v>
      </c>
      <c r="D96" s="78">
        <v>125.049809470849</v>
      </c>
      <c r="E96" s="78">
        <v>130.247295616765</v>
      </c>
      <c r="F96" s="78">
        <v>124.053532098663</v>
      </c>
      <c r="G96" s="78">
        <v>116.816328400524</v>
      </c>
      <c r="H96" s="78">
        <v>115.775713616936</v>
      </c>
      <c r="I96" s="78">
        <v>119.798252354734</v>
      </c>
      <c r="J96" s="78">
        <v>119.7956324411</v>
      </c>
      <c r="K96" s="78">
        <v>114.419494302629</v>
      </c>
      <c r="L96" s="78">
        <v>111.171178052698</v>
      </c>
      <c r="M96" s="78"/>
      <c r="N96" s="71" t="s">
        <v>170</v>
      </c>
      <c r="O96" s="71" t="s">
        <v>462</v>
      </c>
      <c r="P96" s="78">
        <v>15551</v>
      </c>
      <c r="Q96" s="78">
        <v>15538</v>
      </c>
      <c r="R96" s="78">
        <v>15473</v>
      </c>
      <c r="S96" s="78">
        <v>15397</v>
      </c>
      <c r="T96" s="78">
        <v>15403</v>
      </c>
      <c r="U96" s="78">
        <v>15287</v>
      </c>
      <c r="V96" s="78">
        <v>15297</v>
      </c>
      <c r="W96" s="78">
        <v>15419</v>
      </c>
      <c r="X96" s="78">
        <v>15636</v>
      </c>
      <c r="Y96" s="78">
        <v>15728</v>
      </c>
      <c r="Z96" s="78">
        <v>15764</v>
      </c>
      <c r="AB96" s="71" t="s">
        <v>170</v>
      </c>
      <c r="AC96" s="71" t="s">
        <v>462</v>
      </c>
      <c r="AD96" s="256">
        <f t="shared" si="17"/>
        <v>8.415177728610443</v>
      </c>
      <c r="AE96" s="256">
        <f t="shared" si="9"/>
        <v>8.0479990649278541</v>
      </c>
      <c r="AF96" s="256">
        <f t="shared" si="10"/>
        <v>8.4177144455997546</v>
      </c>
      <c r="AG96" s="256">
        <f t="shared" si="11"/>
        <v>8.0569937064793784</v>
      </c>
      <c r="AH96" s="256">
        <f t="shared" si="12"/>
        <v>7.5839984678649612</v>
      </c>
      <c r="AI96" s="256">
        <f t="shared" si="13"/>
        <v>7.5734750845120695</v>
      </c>
      <c r="AJ96" s="256">
        <f t="shared" si="14"/>
        <v>7.8314867199276987</v>
      </c>
      <c r="AK96" s="256">
        <f t="shared" si="15"/>
        <v>7.7693516078280043</v>
      </c>
      <c r="AL96" s="256">
        <f t="shared" si="16"/>
        <v>7.3176959774001658</v>
      </c>
      <c r="AM96" s="256">
        <f t="shared" si="16"/>
        <v>7.0683607612346133</v>
      </c>
    </row>
    <row r="97" spans="1:39" x14ac:dyDescent="0.2">
      <c r="A97" s="71" t="s">
        <v>171</v>
      </c>
      <c r="B97" s="71" t="s">
        <v>463</v>
      </c>
      <c r="C97" s="78">
        <v>165.13834900036699</v>
      </c>
      <c r="D97" s="78">
        <v>159.37085896418901</v>
      </c>
      <c r="E97" s="78">
        <v>162.918995257132</v>
      </c>
      <c r="F97" s="78">
        <v>165.13489285227101</v>
      </c>
      <c r="G97" s="78">
        <v>156.099389589597</v>
      </c>
      <c r="H97" s="78">
        <v>158.24580021937399</v>
      </c>
      <c r="I97" s="78">
        <v>159.18550867517601</v>
      </c>
      <c r="J97" s="78">
        <v>162.94152294165801</v>
      </c>
      <c r="K97" s="78">
        <v>159.52188860018501</v>
      </c>
      <c r="L97" s="78">
        <v>160.81123781288099</v>
      </c>
      <c r="M97" s="78"/>
      <c r="N97" s="71" t="s">
        <v>171</v>
      </c>
      <c r="O97" s="71" t="s">
        <v>463</v>
      </c>
      <c r="P97" s="78">
        <v>10855</v>
      </c>
      <c r="Q97" s="78">
        <v>10806</v>
      </c>
      <c r="R97" s="78">
        <v>10676</v>
      </c>
      <c r="S97" s="78">
        <v>10622</v>
      </c>
      <c r="T97" s="78">
        <v>10768</v>
      </c>
      <c r="U97" s="78">
        <v>10619</v>
      </c>
      <c r="V97" s="78">
        <v>10681</v>
      </c>
      <c r="W97" s="78">
        <v>10681</v>
      </c>
      <c r="X97" s="78">
        <v>10930</v>
      </c>
      <c r="Y97" s="78">
        <v>10857</v>
      </c>
      <c r="Z97" s="78">
        <v>10873</v>
      </c>
      <c r="AB97" s="71" t="s">
        <v>171</v>
      </c>
      <c r="AC97" s="71" t="s">
        <v>463</v>
      </c>
      <c r="AD97" s="256">
        <f t="shared" si="17"/>
        <v>15.213113680365453</v>
      </c>
      <c r="AE97" s="256">
        <f t="shared" si="9"/>
        <v>14.748367477715068</v>
      </c>
      <c r="AF97" s="256">
        <f t="shared" si="10"/>
        <v>15.260303040195952</v>
      </c>
      <c r="AG97" s="256">
        <f t="shared" si="11"/>
        <v>15.546497161765299</v>
      </c>
      <c r="AH97" s="256">
        <f t="shared" si="12"/>
        <v>14.496600073328102</v>
      </c>
      <c r="AI97" s="256">
        <f t="shared" si="13"/>
        <v>14.902137698406063</v>
      </c>
      <c r="AJ97" s="256">
        <f t="shared" si="14"/>
        <v>14.903614706036514</v>
      </c>
      <c r="AK97" s="256">
        <f t="shared" si="15"/>
        <v>15.255268508721844</v>
      </c>
      <c r="AL97" s="256">
        <f t="shared" si="16"/>
        <v>14.59486629461894</v>
      </c>
      <c r="AM97" s="256">
        <f t="shared" si="16"/>
        <v>14.811756269032051</v>
      </c>
    </row>
    <row r="98" spans="1:39" x14ac:dyDescent="0.2">
      <c r="A98" s="71" t="s">
        <v>172</v>
      </c>
      <c r="B98" s="71" t="s">
        <v>464</v>
      </c>
      <c r="C98" s="78">
        <v>2796.6147425020499</v>
      </c>
      <c r="D98" s="78">
        <v>2536.8436957500999</v>
      </c>
      <c r="E98" s="78">
        <v>2680.4440246511499</v>
      </c>
      <c r="F98" s="78">
        <v>2777.9923602874401</v>
      </c>
      <c r="G98" s="78">
        <v>2905.42867818682</v>
      </c>
      <c r="H98" s="78">
        <v>2722.2836003964599</v>
      </c>
      <c r="I98" s="78">
        <v>2699.42243948533</v>
      </c>
      <c r="J98" s="78">
        <v>2920.1348002508798</v>
      </c>
      <c r="K98" s="78">
        <v>2758.1869247924501</v>
      </c>
      <c r="L98" s="78">
        <v>2792.3535705353902</v>
      </c>
      <c r="M98" s="78"/>
      <c r="N98" s="71" t="s">
        <v>172</v>
      </c>
      <c r="O98" s="71" t="s">
        <v>464</v>
      </c>
      <c r="P98" s="78">
        <v>57004</v>
      </c>
      <c r="Q98" s="78">
        <v>57221</v>
      </c>
      <c r="R98" s="78">
        <v>57269</v>
      </c>
      <c r="S98" s="78">
        <v>57308</v>
      </c>
      <c r="T98" s="78">
        <v>57241</v>
      </c>
      <c r="U98" s="78">
        <v>57161</v>
      </c>
      <c r="V98" s="78">
        <v>57255</v>
      </c>
      <c r="W98" s="78">
        <v>57391</v>
      </c>
      <c r="X98" s="78">
        <v>58003</v>
      </c>
      <c r="Y98" s="78">
        <v>58595</v>
      </c>
      <c r="Z98" s="78">
        <v>59249</v>
      </c>
      <c r="AB98" s="71" t="s">
        <v>172</v>
      </c>
      <c r="AC98" s="71" t="s">
        <v>464</v>
      </c>
      <c r="AD98" s="256">
        <f t="shared" si="17"/>
        <v>49.059973729949654</v>
      </c>
      <c r="AE98" s="256">
        <f t="shared" si="9"/>
        <v>44.334137742264204</v>
      </c>
      <c r="AF98" s="256">
        <f t="shared" si="10"/>
        <v>46.804449608883509</v>
      </c>
      <c r="AG98" s="256">
        <f t="shared" si="11"/>
        <v>48.47477420757032</v>
      </c>
      <c r="AH98" s="256">
        <f t="shared" si="12"/>
        <v>50.757825303310909</v>
      </c>
      <c r="AI98" s="256">
        <f t="shared" si="13"/>
        <v>47.624842119565088</v>
      </c>
      <c r="AJ98" s="256">
        <f t="shared" si="14"/>
        <v>47.147365985247227</v>
      </c>
      <c r="AK98" s="256">
        <f t="shared" si="15"/>
        <v>50.881406496678572</v>
      </c>
      <c r="AL98" s="256">
        <f t="shared" si="16"/>
        <v>47.552487367764599</v>
      </c>
      <c r="AM98" s="256">
        <f t="shared" si="16"/>
        <v>47.655150960583498</v>
      </c>
    </row>
    <row r="99" spans="1:39" x14ac:dyDescent="0.2">
      <c r="A99" s="71" t="s">
        <v>173</v>
      </c>
      <c r="B99" s="71" t="s">
        <v>465</v>
      </c>
      <c r="C99" s="78">
        <v>56.167311768975303</v>
      </c>
      <c r="D99" s="78">
        <v>61.845299945771799</v>
      </c>
      <c r="E99" s="78">
        <v>65.202347232823598</v>
      </c>
      <c r="F99" s="78">
        <v>58.984244070324102</v>
      </c>
      <c r="G99" s="78">
        <v>54.868670539838902</v>
      </c>
      <c r="H99" s="78">
        <v>53.329122274619102</v>
      </c>
      <c r="I99" s="78">
        <v>49.813504915271103</v>
      </c>
      <c r="J99" s="78">
        <v>50.689325638535202</v>
      </c>
      <c r="K99" s="78">
        <v>48.48439222695</v>
      </c>
      <c r="L99" s="78">
        <v>47.8668660614007</v>
      </c>
      <c r="M99" s="78"/>
      <c r="N99" s="71" t="s">
        <v>173</v>
      </c>
      <c r="O99" s="71" t="s">
        <v>465</v>
      </c>
      <c r="P99" s="78">
        <v>13167</v>
      </c>
      <c r="Q99" s="78">
        <v>13102</v>
      </c>
      <c r="R99" s="78">
        <v>12988</v>
      </c>
      <c r="S99" s="78">
        <v>12876</v>
      </c>
      <c r="T99" s="78">
        <v>12896</v>
      </c>
      <c r="U99" s="78">
        <v>12902</v>
      </c>
      <c r="V99" s="78">
        <v>13031</v>
      </c>
      <c r="W99" s="78">
        <v>13170</v>
      </c>
      <c r="X99" s="78">
        <v>13417</v>
      </c>
      <c r="Y99" s="78">
        <v>13482</v>
      </c>
      <c r="Z99" s="78">
        <v>13516</v>
      </c>
      <c r="AB99" s="71" t="s">
        <v>173</v>
      </c>
      <c r="AC99" s="71" t="s">
        <v>465</v>
      </c>
      <c r="AD99" s="256">
        <f t="shared" si="17"/>
        <v>4.265763785902279</v>
      </c>
      <c r="AE99" s="256">
        <f t="shared" si="9"/>
        <v>4.7202946073707679</v>
      </c>
      <c r="AF99" s="256">
        <f t="shared" si="10"/>
        <v>5.0201992017880812</v>
      </c>
      <c r="AG99" s="256">
        <f t="shared" si="11"/>
        <v>4.5809447087856556</v>
      </c>
      <c r="AH99" s="256">
        <f t="shared" si="12"/>
        <v>4.2547046014143071</v>
      </c>
      <c r="AI99" s="256">
        <f t="shared" si="13"/>
        <v>4.1333996492496592</v>
      </c>
      <c r="AJ99" s="256">
        <f t="shared" si="14"/>
        <v>3.8226924192518688</v>
      </c>
      <c r="AK99" s="256">
        <f t="shared" si="15"/>
        <v>3.8488478085448139</v>
      </c>
      <c r="AL99" s="256">
        <f t="shared" si="16"/>
        <v>3.6136537398039796</v>
      </c>
      <c r="AM99" s="256">
        <f t="shared" si="16"/>
        <v>3.5504276859071875</v>
      </c>
    </row>
    <row r="100" spans="1:39" x14ac:dyDescent="0.2">
      <c r="A100" s="71" t="s">
        <v>174</v>
      </c>
      <c r="B100" s="71" t="s">
        <v>466</v>
      </c>
      <c r="C100" s="78">
        <v>252.613721663755</v>
      </c>
      <c r="D100" s="78">
        <v>246.62542722250399</v>
      </c>
      <c r="E100" s="78">
        <v>246.51418695240099</v>
      </c>
      <c r="F100" s="78">
        <v>231.54441887645399</v>
      </c>
      <c r="G100" s="78">
        <v>224.135688123173</v>
      </c>
      <c r="H100" s="78">
        <v>216.72024054634099</v>
      </c>
      <c r="I100" s="78">
        <v>215.49957988322899</v>
      </c>
      <c r="J100" s="78">
        <v>211.53861712282301</v>
      </c>
      <c r="K100" s="78">
        <v>203.889199825112</v>
      </c>
      <c r="L100" s="78">
        <v>205.73291989125201</v>
      </c>
      <c r="M100" s="78"/>
      <c r="N100" s="71" t="s">
        <v>174</v>
      </c>
      <c r="O100" s="71" t="s">
        <v>466</v>
      </c>
      <c r="P100" s="78">
        <v>62804</v>
      </c>
      <c r="Q100" s="78">
        <v>63342</v>
      </c>
      <c r="R100" s="78">
        <v>64032</v>
      </c>
      <c r="S100" s="78">
        <v>64215</v>
      </c>
      <c r="T100" s="78">
        <v>63691</v>
      </c>
      <c r="U100" s="78">
        <v>63912</v>
      </c>
      <c r="V100" s="78">
        <v>64348</v>
      </c>
      <c r="W100" s="78">
        <v>65380</v>
      </c>
      <c r="X100" s="78">
        <v>66262</v>
      </c>
      <c r="Y100" s="78">
        <v>66666</v>
      </c>
      <c r="Z100" s="78">
        <v>66675</v>
      </c>
      <c r="AB100" s="71" t="s">
        <v>174</v>
      </c>
      <c r="AC100" s="71" t="s">
        <v>466</v>
      </c>
      <c r="AD100" s="256">
        <f t="shared" si="17"/>
        <v>4.022255296856172</v>
      </c>
      <c r="AE100" s="256">
        <f t="shared" si="9"/>
        <v>3.8935528910123454</v>
      </c>
      <c r="AF100" s="256">
        <f t="shared" si="10"/>
        <v>3.8498592415105102</v>
      </c>
      <c r="AG100" s="256">
        <f t="shared" si="11"/>
        <v>3.6057684166698434</v>
      </c>
      <c r="AH100" s="256">
        <f t="shared" si="12"/>
        <v>3.519110833919596</v>
      </c>
      <c r="AI100" s="256">
        <f t="shared" si="13"/>
        <v>3.3909162684056358</v>
      </c>
      <c r="AJ100" s="256">
        <f t="shared" si="14"/>
        <v>3.3489709063720547</v>
      </c>
      <c r="AK100" s="256">
        <f t="shared" si="15"/>
        <v>3.2355248871646225</v>
      </c>
      <c r="AL100" s="256">
        <f t="shared" si="16"/>
        <v>3.0770154813484654</v>
      </c>
      <c r="AM100" s="256">
        <f t="shared" si="16"/>
        <v>3.0860246586153663</v>
      </c>
    </row>
    <row r="101" spans="1:39" x14ac:dyDescent="0.2">
      <c r="A101" s="71" t="s">
        <v>175</v>
      </c>
      <c r="B101" s="71" t="s">
        <v>467</v>
      </c>
      <c r="C101" s="78">
        <v>177.88952649561901</v>
      </c>
      <c r="D101" s="78">
        <v>189.00190751062999</v>
      </c>
      <c r="E101" s="78">
        <v>180.023965300844</v>
      </c>
      <c r="F101" s="78">
        <v>162.41745372230599</v>
      </c>
      <c r="G101" s="78">
        <v>150.44010056106799</v>
      </c>
      <c r="H101" s="78">
        <v>144.77968228873499</v>
      </c>
      <c r="I101" s="78">
        <v>140.47625951597499</v>
      </c>
      <c r="J101" s="78">
        <v>147.53303146528501</v>
      </c>
      <c r="K101" s="78">
        <v>143.96218130327199</v>
      </c>
      <c r="L101" s="78">
        <v>145.10797702502899</v>
      </c>
      <c r="M101" s="78"/>
      <c r="N101" s="71" t="s">
        <v>175</v>
      </c>
      <c r="O101" s="71" t="s">
        <v>467</v>
      </c>
      <c r="P101" s="78">
        <v>28489</v>
      </c>
      <c r="Q101" s="78">
        <v>28416</v>
      </c>
      <c r="R101" s="78">
        <v>28254</v>
      </c>
      <c r="S101" s="78">
        <v>27910</v>
      </c>
      <c r="T101" s="78">
        <v>27788</v>
      </c>
      <c r="U101" s="78">
        <v>27871</v>
      </c>
      <c r="V101" s="78">
        <v>28221</v>
      </c>
      <c r="W101" s="78">
        <v>28697</v>
      </c>
      <c r="X101" s="78">
        <v>29207</v>
      </c>
      <c r="Y101" s="78">
        <v>29568</v>
      </c>
      <c r="Z101" s="78">
        <v>29695</v>
      </c>
      <c r="AB101" s="71" t="s">
        <v>175</v>
      </c>
      <c r="AC101" s="71" t="s">
        <v>467</v>
      </c>
      <c r="AD101" s="256">
        <f t="shared" si="17"/>
        <v>6.2441477937315808</v>
      </c>
      <c r="AE101" s="256">
        <f t="shared" si="9"/>
        <v>6.6512495604810669</v>
      </c>
      <c r="AF101" s="256">
        <f t="shared" si="10"/>
        <v>6.3716275678078853</v>
      </c>
      <c r="AG101" s="256">
        <f t="shared" si="11"/>
        <v>5.8193283311467576</v>
      </c>
      <c r="AH101" s="256">
        <f t="shared" si="12"/>
        <v>5.4138513229116159</v>
      </c>
      <c r="AI101" s="256">
        <f t="shared" si="13"/>
        <v>5.1946353661058087</v>
      </c>
      <c r="AJ101" s="256">
        <f t="shared" si="14"/>
        <v>4.9777208290271426</v>
      </c>
      <c r="AK101" s="256">
        <f t="shared" si="15"/>
        <v>5.1410611375852877</v>
      </c>
      <c r="AL101" s="256">
        <f t="shared" si="16"/>
        <v>4.9290300716702156</v>
      </c>
      <c r="AM101" s="256">
        <f t="shared" si="16"/>
        <v>4.9076020368313378</v>
      </c>
    </row>
    <row r="102" spans="1:39" x14ac:dyDescent="0.2">
      <c r="A102" s="71" t="s">
        <v>176</v>
      </c>
      <c r="B102" s="71" t="s">
        <v>468</v>
      </c>
      <c r="C102" s="78">
        <v>269.06086999593703</v>
      </c>
      <c r="D102" s="78">
        <v>273.58692238305599</v>
      </c>
      <c r="E102" s="78">
        <v>337.40416471476698</v>
      </c>
      <c r="F102" s="78">
        <v>204.57748817259699</v>
      </c>
      <c r="G102" s="78">
        <v>209.016014001646</v>
      </c>
      <c r="H102" s="78">
        <v>174.48677913124001</v>
      </c>
      <c r="I102" s="78">
        <v>143.43036551010701</v>
      </c>
      <c r="J102" s="78">
        <v>143.06897019988199</v>
      </c>
      <c r="K102" s="78">
        <v>140.77354119332799</v>
      </c>
      <c r="L102" s="78">
        <v>143.38581828308199</v>
      </c>
      <c r="M102" s="78"/>
      <c r="N102" s="71" t="s">
        <v>176</v>
      </c>
      <c r="O102" s="71" t="s">
        <v>468</v>
      </c>
      <c r="P102" s="78">
        <v>30959</v>
      </c>
      <c r="Q102" s="78">
        <v>30918</v>
      </c>
      <c r="R102" s="78">
        <v>31143</v>
      </c>
      <c r="S102" s="78">
        <v>31185</v>
      </c>
      <c r="T102" s="78">
        <v>31132</v>
      </c>
      <c r="U102" s="78">
        <v>31272</v>
      </c>
      <c r="V102" s="78">
        <v>31598</v>
      </c>
      <c r="W102" s="78">
        <v>31846</v>
      </c>
      <c r="X102" s="78">
        <v>32130</v>
      </c>
      <c r="Y102" s="78">
        <v>32200</v>
      </c>
      <c r="Z102" s="78">
        <v>32330</v>
      </c>
      <c r="AB102" s="71" t="s">
        <v>176</v>
      </c>
      <c r="AC102" s="71" t="s">
        <v>468</v>
      </c>
      <c r="AD102" s="256">
        <f t="shared" si="17"/>
        <v>8.6908772891868935</v>
      </c>
      <c r="AE102" s="256">
        <f t="shared" si="9"/>
        <v>8.8487910726132331</v>
      </c>
      <c r="AF102" s="256">
        <f t="shared" si="10"/>
        <v>10.834028986121021</v>
      </c>
      <c r="AG102" s="256">
        <f t="shared" si="11"/>
        <v>6.5601246808592908</v>
      </c>
      <c r="AH102" s="256">
        <f t="shared" si="12"/>
        <v>6.7138639985110498</v>
      </c>
      <c r="AI102" s="256">
        <f t="shared" si="13"/>
        <v>5.5796488594026608</v>
      </c>
      <c r="AJ102" s="256">
        <f t="shared" si="14"/>
        <v>4.5392229099976902</v>
      </c>
      <c r="AK102" s="256">
        <f t="shared" si="15"/>
        <v>4.4925255981875898</v>
      </c>
      <c r="AL102" s="256">
        <f t="shared" si="16"/>
        <v>4.3813738311026453</v>
      </c>
      <c r="AM102" s="256">
        <f t="shared" si="16"/>
        <v>4.4529757230770803</v>
      </c>
    </row>
    <row r="103" spans="1:39" x14ac:dyDescent="0.2">
      <c r="A103" s="71" t="s">
        <v>177</v>
      </c>
      <c r="B103" s="71" t="s">
        <v>469</v>
      </c>
      <c r="C103" s="78">
        <v>111.557726465611</v>
      </c>
      <c r="D103" s="78">
        <v>108.859776133016</v>
      </c>
      <c r="E103" s="78">
        <v>103.61484986240001</v>
      </c>
      <c r="F103" s="78">
        <v>100.967189160689</v>
      </c>
      <c r="G103" s="78">
        <v>101.41268768582999</v>
      </c>
      <c r="H103" s="78">
        <v>103.793585485199</v>
      </c>
      <c r="I103" s="78">
        <v>109.11125674729399</v>
      </c>
      <c r="J103" s="78">
        <v>103.330589930005</v>
      </c>
      <c r="K103" s="78">
        <v>99.766250038265497</v>
      </c>
      <c r="L103" s="78">
        <v>77.364774036978801</v>
      </c>
      <c r="M103" s="78"/>
      <c r="N103" s="71" t="s">
        <v>177</v>
      </c>
      <c r="O103" s="71" t="s">
        <v>469</v>
      </c>
      <c r="P103" s="78">
        <v>16840</v>
      </c>
      <c r="Q103" s="78">
        <v>16813</v>
      </c>
      <c r="R103" s="78">
        <v>16810</v>
      </c>
      <c r="S103" s="78">
        <v>16793</v>
      </c>
      <c r="T103" s="78">
        <v>16808</v>
      </c>
      <c r="U103" s="78">
        <v>16800</v>
      </c>
      <c r="V103" s="78">
        <v>16959</v>
      </c>
      <c r="W103" s="78">
        <v>17160</v>
      </c>
      <c r="X103" s="78">
        <v>17437</v>
      </c>
      <c r="Y103" s="78">
        <v>17455</v>
      </c>
      <c r="Z103" s="78">
        <v>17468</v>
      </c>
      <c r="AB103" s="71" t="s">
        <v>177</v>
      </c>
      <c r="AC103" s="71" t="s">
        <v>469</v>
      </c>
      <c r="AD103" s="256">
        <f t="shared" si="17"/>
        <v>6.6245680799056412</v>
      </c>
      <c r="AE103" s="256">
        <f t="shared" si="9"/>
        <v>6.4747383651350736</v>
      </c>
      <c r="AF103" s="256">
        <f t="shared" si="10"/>
        <v>6.16388160989887</v>
      </c>
      <c r="AG103" s="256">
        <f t="shared" si="11"/>
        <v>6.0124569261411898</v>
      </c>
      <c r="AH103" s="256">
        <f t="shared" si="12"/>
        <v>6.0335963639832215</v>
      </c>
      <c r="AI103" s="256">
        <f t="shared" si="13"/>
        <v>6.1781896122142266</v>
      </c>
      <c r="AJ103" s="256">
        <f t="shared" si="14"/>
        <v>6.433826095129076</v>
      </c>
      <c r="AK103" s="256">
        <f t="shared" si="15"/>
        <v>6.0215961497671913</v>
      </c>
      <c r="AL103" s="256">
        <f t="shared" si="16"/>
        <v>5.7215260674580204</v>
      </c>
      <c r="AM103" s="256">
        <f t="shared" si="16"/>
        <v>4.4322414229148555</v>
      </c>
    </row>
    <row r="104" spans="1:39" x14ac:dyDescent="0.2">
      <c r="A104" s="71" t="s">
        <v>178</v>
      </c>
      <c r="B104" s="71" t="s">
        <v>470</v>
      </c>
      <c r="C104" s="78">
        <v>100.09092676101901</v>
      </c>
      <c r="D104" s="78">
        <v>97.419846616354306</v>
      </c>
      <c r="E104" s="78">
        <v>100.76347024373101</v>
      </c>
      <c r="F104" s="78">
        <v>101.86333159684</v>
      </c>
      <c r="G104" s="78">
        <v>89.927295278070801</v>
      </c>
      <c r="H104" s="78">
        <v>90.177218072811499</v>
      </c>
      <c r="I104" s="78">
        <v>91.762263323900996</v>
      </c>
      <c r="J104" s="78">
        <v>88.3040421945215</v>
      </c>
      <c r="K104" s="78">
        <v>88.393300185322104</v>
      </c>
      <c r="L104" s="78">
        <v>90.088572395322501</v>
      </c>
      <c r="M104" s="78"/>
      <c r="N104" s="71" t="s">
        <v>178</v>
      </c>
      <c r="O104" s="71" t="s">
        <v>470</v>
      </c>
      <c r="P104" s="78">
        <v>13184</v>
      </c>
      <c r="Q104" s="78">
        <v>13290</v>
      </c>
      <c r="R104" s="78">
        <v>13242</v>
      </c>
      <c r="S104" s="78">
        <v>13250</v>
      </c>
      <c r="T104" s="78">
        <v>13275</v>
      </c>
      <c r="U104" s="78">
        <v>13332</v>
      </c>
      <c r="V104" s="78">
        <v>13460</v>
      </c>
      <c r="W104" s="78">
        <v>13655</v>
      </c>
      <c r="X104" s="78">
        <v>13919</v>
      </c>
      <c r="Y104" s="78">
        <v>14025</v>
      </c>
      <c r="Z104" s="78">
        <v>14123</v>
      </c>
      <c r="AB104" s="71" t="s">
        <v>178</v>
      </c>
      <c r="AC104" s="71" t="s">
        <v>470</v>
      </c>
      <c r="AD104" s="256">
        <f t="shared" si="17"/>
        <v>7.5918482069947668</v>
      </c>
      <c r="AE104" s="256">
        <f t="shared" si="9"/>
        <v>7.3303120102599175</v>
      </c>
      <c r="AF104" s="256">
        <f t="shared" si="10"/>
        <v>7.6093845524642054</v>
      </c>
      <c r="AG104" s="256">
        <f t="shared" si="11"/>
        <v>7.6877986110822638</v>
      </c>
      <c r="AH104" s="256">
        <f t="shared" si="12"/>
        <v>6.7741842017379135</v>
      </c>
      <c r="AI104" s="256">
        <f t="shared" si="13"/>
        <v>6.7639677522360868</v>
      </c>
      <c r="AJ104" s="256">
        <f t="shared" si="14"/>
        <v>6.8174044074220657</v>
      </c>
      <c r="AK104" s="256">
        <f t="shared" si="15"/>
        <v>6.4667918121216772</v>
      </c>
      <c r="AL104" s="256">
        <f t="shared" si="16"/>
        <v>6.3505496217632089</v>
      </c>
      <c r="AM104" s="256">
        <f t="shared" si="16"/>
        <v>6.4234276217698749</v>
      </c>
    </row>
    <row r="105" spans="1:39" x14ac:dyDescent="0.2">
      <c r="A105" s="71" t="s">
        <v>179</v>
      </c>
      <c r="B105" s="71" t="s">
        <v>471</v>
      </c>
      <c r="C105" s="78">
        <v>76.789029111295804</v>
      </c>
      <c r="D105" s="78">
        <v>73.337655294308306</v>
      </c>
      <c r="E105" s="78">
        <v>75.201018417218904</v>
      </c>
      <c r="F105" s="78">
        <v>74.031494780415102</v>
      </c>
      <c r="G105" s="78">
        <v>70.286062248428394</v>
      </c>
      <c r="H105" s="78">
        <v>70.408027986775906</v>
      </c>
      <c r="I105" s="78">
        <v>70.5910987235319</v>
      </c>
      <c r="J105" s="78">
        <v>66.733350678899797</v>
      </c>
      <c r="K105" s="78">
        <v>65.958113876125495</v>
      </c>
      <c r="L105" s="78">
        <v>66.628572667469797</v>
      </c>
      <c r="M105" s="78"/>
      <c r="N105" s="71" t="s">
        <v>179</v>
      </c>
      <c r="O105" s="71" t="s">
        <v>471</v>
      </c>
      <c r="P105" s="78">
        <v>21667</v>
      </c>
      <c r="Q105" s="78">
        <v>21949</v>
      </c>
      <c r="R105" s="78">
        <v>22259</v>
      </c>
      <c r="S105" s="78">
        <v>22296</v>
      </c>
      <c r="T105" s="78">
        <v>22534</v>
      </c>
      <c r="U105" s="78">
        <v>22672</v>
      </c>
      <c r="V105" s="78">
        <v>22994</v>
      </c>
      <c r="W105" s="78">
        <v>23119</v>
      </c>
      <c r="X105" s="78">
        <v>23600</v>
      </c>
      <c r="Y105" s="78">
        <v>24167</v>
      </c>
      <c r="Z105" s="78">
        <v>24724</v>
      </c>
      <c r="AB105" s="71" t="s">
        <v>179</v>
      </c>
      <c r="AC105" s="71" t="s">
        <v>471</v>
      </c>
      <c r="AD105" s="256">
        <f t="shared" si="17"/>
        <v>3.5440545119903915</v>
      </c>
      <c r="AE105" s="256">
        <f t="shared" si="9"/>
        <v>3.3412754701493603</v>
      </c>
      <c r="AF105" s="256">
        <f t="shared" si="10"/>
        <v>3.3784544865995283</v>
      </c>
      <c r="AG105" s="256">
        <f t="shared" si="11"/>
        <v>3.3203935585044446</v>
      </c>
      <c r="AH105" s="256">
        <f t="shared" si="12"/>
        <v>3.1191116645259784</v>
      </c>
      <c r="AI105" s="256">
        <f t="shared" si="13"/>
        <v>3.1055058215762132</v>
      </c>
      <c r="AJ105" s="256">
        <f t="shared" si="14"/>
        <v>3.0699790694760329</v>
      </c>
      <c r="AK105" s="256">
        <f t="shared" si="15"/>
        <v>2.8865154495825855</v>
      </c>
      <c r="AL105" s="256">
        <f t="shared" si="16"/>
        <v>2.7948353337341314</v>
      </c>
      <c r="AM105" s="256">
        <f t="shared" si="16"/>
        <v>2.7570063585662181</v>
      </c>
    </row>
    <row r="106" spans="1:39" x14ac:dyDescent="0.2">
      <c r="A106" s="71" t="s">
        <v>180</v>
      </c>
      <c r="B106" s="71" t="s">
        <v>472</v>
      </c>
      <c r="C106" s="78">
        <v>80.728369726488793</v>
      </c>
      <c r="D106" s="78">
        <v>78.005596859562601</v>
      </c>
      <c r="E106" s="78">
        <v>83.013680119814197</v>
      </c>
      <c r="F106" s="78">
        <v>84.541699582881705</v>
      </c>
      <c r="G106" s="78">
        <v>71.471093745334102</v>
      </c>
      <c r="H106" s="78">
        <v>67.769080862499706</v>
      </c>
      <c r="I106" s="78">
        <v>87.401452879520406</v>
      </c>
      <c r="J106" s="78">
        <v>73.548078481247302</v>
      </c>
      <c r="K106" s="78">
        <v>63.769247897970303</v>
      </c>
      <c r="L106" s="78">
        <v>60.990403848208899</v>
      </c>
      <c r="M106" s="78"/>
      <c r="N106" s="71" t="s">
        <v>180</v>
      </c>
      <c r="O106" s="71" t="s">
        <v>472</v>
      </c>
      <c r="P106" s="78">
        <v>16230</v>
      </c>
      <c r="Q106" s="78">
        <v>16509</v>
      </c>
      <c r="R106" s="78">
        <v>16701</v>
      </c>
      <c r="S106" s="78">
        <v>16843</v>
      </c>
      <c r="T106" s="78">
        <v>17011</v>
      </c>
      <c r="U106" s="78">
        <v>17114</v>
      </c>
      <c r="V106" s="78">
        <v>17211</v>
      </c>
      <c r="W106" s="78">
        <v>17430</v>
      </c>
      <c r="X106" s="78">
        <v>17646</v>
      </c>
      <c r="Y106" s="78">
        <v>18073</v>
      </c>
      <c r="Z106" s="78">
        <v>18360</v>
      </c>
      <c r="AB106" s="71" t="s">
        <v>180</v>
      </c>
      <c r="AC106" s="71" t="s">
        <v>472</v>
      </c>
      <c r="AD106" s="256">
        <f t="shared" si="17"/>
        <v>4.9740215481508807</v>
      </c>
      <c r="AE106" s="256">
        <f t="shared" si="9"/>
        <v>4.7250346392611666</v>
      </c>
      <c r="AF106" s="256">
        <f t="shared" si="10"/>
        <v>4.9705814094853116</v>
      </c>
      <c r="AG106" s="256">
        <f t="shared" si="11"/>
        <v>5.0193967572808704</v>
      </c>
      <c r="AH106" s="256">
        <f t="shared" si="12"/>
        <v>4.2014633910607317</v>
      </c>
      <c r="AI106" s="256">
        <f t="shared" si="13"/>
        <v>3.9598621516010111</v>
      </c>
      <c r="AJ106" s="256">
        <f t="shared" si="14"/>
        <v>5.0782321119935165</v>
      </c>
      <c r="AK106" s="256">
        <f t="shared" si="15"/>
        <v>4.2196258451662247</v>
      </c>
      <c r="AL106" s="256">
        <f t="shared" si="16"/>
        <v>3.6138075426708771</v>
      </c>
      <c r="AM106" s="256">
        <f t="shared" si="16"/>
        <v>3.374669609262928</v>
      </c>
    </row>
    <row r="107" spans="1:39" x14ac:dyDescent="0.2">
      <c r="A107" s="71" t="s">
        <v>181</v>
      </c>
      <c r="B107" s="71" t="s">
        <v>473</v>
      </c>
      <c r="C107" s="78">
        <v>98.944720918991806</v>
      </c>
      <c r="D107" s="78">
        <v>98.0307083271978</v>
      </c>
      <c r="E107" s="78">
        <v>97.930731379916395</v>
      </c>
      <c r="F107" s="78">
        <v>95.275838854942904</v>
      </c>
      <c r="G107" s="78">
        <v>87.709638973793204</v>
      </c>
      <c r="H107" s="78">
        <v>87.253964818736804</v>
      </c>
      <c r="I107" s="78">
        <v>85.586575355905694</v>
      </c>
      <c r="J107" s="78">
        <v>82.950571612032903</v>
      </c>
      <c r="K107" s="78">
        <v>81.780803267784606</v>
      </c>
      <c r="L107" s="78">
        <v>81.017236443855694</v>
      </c>
      <c r="M107" s="78"/>
      <c r="N107" s="71" t="s">
        <v>181</v>
      </c>
      <c r="O107" s="71" t="s">
        <v>473</v>
      </c>
      <c r="P107" s="78">
        <v>32843</v>
      </c>
      <c r="Q107" s="78">
        <v>33162</v>
      </c>
      <c r="R107" s="78">
        <v>33303</v>
      </c>
      <c r="S107" s="78">
        <v>33510</v>
      </c>
      <c r="T107" s="78">
        <v>33615</v>
      </c>
      <c r="U107" s="78">
        <v>33807</v>
      </c>
      <c r="V107" s="78">
        <v>34110</v>
      </c>
      <c r="W107" s="78">
        <v>34667</v>
      </c>
      <c r="X107" s="78">
        <v>35257</v>
      </c>
      <c r="Y107" s="78">
        <v>35790</v>
      </c>
      <c r="Z107" s="78">
        <v>36499</v>
      </c>
      <c r="AB107" s="71" t="s">
        <v>181</v>
      </c>
      <c r="AC107" s="71" t="s">
        <v>473</v>
      </c>
      <c r="AD107" s="256">
        <f t="shared" si="17"/>
        <v>3.0126578241631949</v>
      </c>
      <c r="AE107" s="256">
        <f t="shared" si="9"/>
        <v>2.9561156844339247</v>
      </c>
      <c r="AF107" s="256">
        <f t="shared" si="10"/>
        <v>2.9405978854732724</v>
      </c>
      <c r="AG107" s="256">
        <f t="shared" si="11"/>
        <v>2.8432061729317488</v>
      </c>
      <c r="AH107" s="256">
        <f t="shared" si="12"/>
        <v>2.609241082070302</v>
      </c>
      <c r="AI107" s="256">
        <f t="shared" si="13"/>
        <v>2.5809437341005355</v>
      </c>
      <c r="AJ107" s="256">
        <f t="shared" si="14"/>
        <v>2.5091344284932773</v>
      </c>
      <c r="AK107" s="256">
        <f t="shared" si="15"/>
        <v>2.3927819428284218</v>
      </c>
      <c r="AL107" s="256">
        <f t="shared" si="16"/>
        <v>2.3195621654645775</v>
      </c>
      <c r="AM107" s="256">
        <f t="shared" si="16"/>
        <v>2.2636836111722745</v>
      </c>
    </row>
    <row r="108" spans="1:39" x14ac:dyDescent="0.2">
      <c r="A108" s="71" t="s">
        <v>182</v>
      </c>
      <c r="B108" s="71" t="s">
        <v>474</v>
      </c>
      <c r="C108" s="78">
        <v>92.315314524334894</v>
      </c>
      <c r="D108" s="78">
        <v>86.961852679364398</v>
      </c>
      <c r="E108" s="78">
        <v>89.925174643435994</v>
      </c>
      <c r="F108" s="78">
        <v>88.848744353179796</v>
      </c>
      <c r="G108" s="78">
        <v>79.012875555571497</v>
      </c>
      <c r="H108" s="78">
        <v>75.682938438739697</v>
      </c>
      <c r="I108" s="78">
        <v>73.349711940448103</v>
      </c>
      <c r="J108" s="78">
        <v>71.866520712677399</v>
      </c>
      <c r="K108" s="78">
        <v>75.201057597405907</v>
      </c>
      <c r="L108" s="78">
        <v>70.4163611520937</v>
      </c>
      <c r="M108" s="78"/>
      <c r="N108" s="71" t="s">
        <v>182</v>
      </c>
      <c r="O108" s="71" t="s">
        <v>474</v>
      </c>
      <c r="P108" s="78">
        <v>13662</v>
      </c>
      <c r="Q108" s="78">
        <v>13526</v>
      </c>
      <c r="R108" s="78">
        <v>13590</v>
      </c>
      <c r="S108" s="78">
        <v>13603</v>
      </c>
      <c r="T108" s="78">
        <v>13620</v>
      </c>
      <c r="U108" s="78">
        <v>13687</v>
      </c>
      <c r="V108" s="78">
        <v>13864</v>
      </c>
      <c r="W108" s="78">
        <v>14102</v>
      </c>
      <c r="X108" s="78">
        <v>14406</v>
      </c>
      <c r="Y108" s="78">
        <v>14715</v>
      </c>
      <c r="Z108" s="78">
        <v>14915</v>
      </c>
      <c r="AB108" s="71" t="s">
        <v>182</v>
      </c>
      <c r="AC108" s="71" t="s">
        <v>474</v>
      </c>
      <c r="AD108" s="256">
        <f t="shared" si="17"/>
        <v>6.7570864093350096</v>
      </c>
      <c r="AE108" s="256">
        <f t="shared" si="9"/>
        <v>6.4292364837619695</v>
      </c>
      <c r="AF108" s="256">
        <f t="shared" si="10"/>
        <v>6.6170106433727733</v>
      </c>
      <c r="AG108" s="256">
        <f t="shared" si="11"/>
        <v>6.531555124103491</v>
      </c>
      <c r="AH108" s="256">
        <f t="shared" si="12"/>
        <v>5.8012390275749999</v>
      </c>
      <c r="AI108" s="256">
        <f t="shared" si="13"/>
        <v>5.5295490932081321</v>
      </c>
      <c r="AJ108" s="256">
        <f t="shared" si="14"/>
        <v>5.2906601226520564</v>
      </c>
      <c r="AK108" s="256">
        <f t="shared" si="15"/>
        <v>5.0961934982752375</v>
      </c>
      <c r="AL108" s="256">
        <f t="shared" si="16"/>
        <v>5.2201206162297584</v>
      </c>
      <c r="AM108" s="256">
        <f t="shared" si="16"/>
        <v>4.7853456440430646</v>
      </c>
    </row>
    <row r="109" spans="1:39" x14ac:dyDescent="0.2">
      <c r="A109" s="71" t="s">
        <v>183</v>
      </c>
      <c r="B109" s="71" t="s">
        <v>475</v>
      </c>
      <c r="C109" s="78">
        <v>59.472882043232197</v>
      </c>
      <c r="D109" s="78">
        <v>56.109868505985197</v>
      </c>
      <c r="E109" s="78">
        <v>58.3390163455554</v>
      </c>
      <c r="F109" s="78">
        <v>55.6442331644147</v>
      </c>
      <c r="G109" s="78">
        <v>50.552350325550897</v>
      </c>
      <c r="H109" s="78">
        <v>48.031492771908702</v>
      </c>
      <c r="I109" s="78">
        <v>46.905849840564699</v>
      </c>
      <c r="J109" s="78">
        <v>45.546348753088402</v>
      </c>
      <c r="K109" s="78">
        <v>43.932949416407901</v>
      </c>
      <c r="L109" s="78">
        <v>46.022569643121898</v>
      </c>
      <c r="M109" s="78"/>
      <c r="N109" s="71" t="s">
        <v>183</v>
      </c>
      <c r="O109" s="71" t="s">
        <v>475</v>
      </c>
      <c r="P109" s="78">
        <v>9592</v>
      </c>
      <c r="Q109" s="78">
        <v>9639</v>
      </c>
      <c r="R109" s="78">
        <v>9631</v>
      </c>
      <c r="S109" s="78">
        <v>9663</v>
      </c>
      <c r="T109" s="78">
        <v>9655</v>
      </c>
      <c r="U109" s="78">
        <v>9653</v>
      </c>
      <c r="V109" s="78">
        <v>9733</v>
      </c>
      <c r="W109" s="78">
        <v>9831</v>
      </c>
      <c r="X109" s="78">
        <v>9958</v>
      </c>
      <c r="Y109" s="78">
        <v>10047</v>
      </c>
      <c r="Z109" s="78">
        <v>10174</v>
      </c>
      <c r="AB109" s="71" t="s">
        <v>183</v>
      </c>
      <c r="AC109" s="71" t="s">
        <v>475</v>
      </c>
      <c r="AD109" s="256">
        <f t="shared" si="17"/>
        <v>6.2002587618048581</v>
      </c>
      <c r="AE109" s="256">
        <f t="shared" si="9"/>
        <v>5.8211296302505655</v>
      </c>
      <c r="AF109" s="256">
        <f t="shared" si="10"/>
        <v>6.0574204491283767</v>
      </c>
      <c r="AG109" s="256">
        <f t="shared" si="11"/>
        <v>5.7584842351665833</v>
      </c>
      <c r="AH109" s="256">
        <f t="shared" si="12"/>
        <v>5.2358726385863177</v>
      </c>
      <c r="AI109" s="256">
        <f t="shared" si="13"/>
        <v>4.9758098800278354</v>
      </c>
      <c r="AJ109" s="256">
        <f t="shared" si="14"/>
        <v>4.8192592048253058</v>
      </c>
      <c r="AK109" s="256">
        <f t="shared" si="15"/>
        <v>4.6329314162433528</v>
      </c>
      <c r="AL109" s="256">
        <f t="shared" si="16"/>
        <v>4.4118246049817129</v>
      </c>
      <c r="AM109" s="256">
        <f t="shared" si="16"/>
        <v>4.5807275448513884</v>
      </c>
    </row>
    <row r="110" spans="1:39" x14ac:dyDescent="0.2">
      <c r="A110" s="71" t="s">
        <v>184</v>
      </c>
      <c r="B110" s="71" t="s">
        <v>476</v>
      </c>
      <c r="C110" s="78">
        <v>98.808660248962099</v>
      </c>
      <c r="D110" s="78">
        <v>109.754947277102</v>
      </c>
      <c r="E110" s="78">
        <v>129.14915493576601</v>
      </c>
      <c r="F110" s="78">
        <v>122.08145910092</v>
      </c>
      <c r="G110" s="78">
        <v>121.944165779879</v>
      </c>
      <c r="H110" s="78">
        <v>106.367578549244</v>
      </c>
      <c r="I110" s="78">
        <v>99.006430269892107</v>
      </c>
      <c r="J110" s="78">
        <v>91.263444420971894</v>
      </c>
      <c r="K110" s="78">
        <v>95.797689146577</v>
      </c>
      <c r="L110" s="78">
        <v>83.433536151625106</v>
      </c>
      <c r="M110" s="78"/>
      <c r="N110" s="71" t="s">
        <v>184</v>
      </c>
      <c r="O110" s="71" t="s">
        <v>476</v>
      </c>
      <c r="P110" s="78">
        <v>14613</v>
      </c>
      <c r="Q110" s="78">
        <v>14813</v>
      </c>
      <c r="R110" s="78">
        <v>14841</v>
      </c>
      <c r="S110" s="78">
        <v>14851</v>
      </c>
      <c r="T110" s="78">
        <v>14866</v>
      </c>
      <c r="U110" s="78">
        <v>14801</v>
      </c>
      <c r="V110" s="78">
        <v>14894</v>
      </c>
      <c r="W110" s="78">
        <v>14962</v>
      </c>
      <c r="X110" s="78">
        <v>15202</v>
      </c>
      <c r="Y110" s="78">
        <v>15429</v>
      </c>
      <c r="Z110" s="78">
        <v>15501</v>
      </c>
      <c r="AB110" s="71" t="s">
        <v>184</v>
      </c>
      <c r="AC110" s="71" t="s">
        <v>476</v>
      </c>
      <c r="AD110" s="256">
        <f t="shared" si="17"/>
        <v>6.7616957673962981</v>
      </c>
      <c r="AE110" s="256">
        <f t="shared" si="9"/>
        <v>7.4093665886114906</v>
      </c>
      <c r="AF110" s="256">
        <f t="shared" si="10"/>
        <v>8.7021868429193461</v>
      </c>
      <c r="AG110" s="256">
        <f t="shared" si="11"/>
        <v>8.2204201131856429</v>
      </c>
      <c r="AH110" s="256">
        <f t="shared" si="12"/>
        <v>8.2028902044853353</v>
      </c>
      <c r="AI110" s="256">
        <f t="shared" si="13"/>
        <v>7.1865129754235531</v>
      </c>
      <c r="AJ110" s="256">
        <f t="shared" si="14"/>
        <v>6.6474036705983695</v>
      </c>
      <c r="AK110" s="256">
        <f t="shared" si="15"/>
        <v>6.0996821561938175</v>
      </c>
      <c r="AL110" s="256">
        <f t="shared" si="16"/>
        <v>6.3016503845926195</v>
      </c>
      <c r="AM110" s="256">
        <f t="shared" si="16"/>
        <v>5.407578984485391</v>
      </c>
    </row>
    <row r="111" spans="1:39" x14ac:dyDescent="0.2">
      <c r="A111" s="71" t="s">
        <v>185</v>
      </c>
      <c r="B111" s="71" t="s">
        <v>477</v>
      </c>
      <c r="C111" s="78">
        <v>94.666680160217595</v>
      </c>
      <c r="D111" s="78">
        <v>91.526335214193907</v>
      </c>
      <c r="E111" s="78">
        <v>93.708433398117293</v>
      </c>
      <c r="F111" s="78">
        <v>91.281216068242102</v>
      </c>
      <c r="G111" s="78">
        <v>83.852363195292099</v>
      </c>
      <c r="H111" s="78">
        <v>82.842700908246002</v>
      </c>
      <c r="I111" s="78">
        <v>82.552239160118802</v>
      </c>
      <c r="J111" s="78">
        <v>81.570933613014205</v>
      </c>
      <c r="K111" s="78">
        <v>77.7917053194044</v>
      </c>
      <c r="L111" s="78">
        <v>76.933473096055806</v>
      </c>
      <c r="M111" s="78"/>
      <c r="N111" s="71" t="s">
        <v>185</v>
      </c>
      <c r="O111" s="71" t="s">
        <v>477</v>
      </c>
      <c r="P111" s="78">
        <v>28255</v>
      </c>
      <c r="Q111" s="78">
        <v>28638</v>
      </c>
      <c r="R111" s="78">
        <v>29013</v>
      </c>
      <c r="S111" s="78">
        <v>29261</v>
      </c>
      <c r="T111" s="78">
        <v>29427</v>
      </c>
      <c r="U111" s="78">
        <v>29600</v>
      </c>
      <c r="V111" s="78">
        <v>29808</v>
      </c>
      <c r="W111" s="78">
        <v>30104</v>
      </c>
      <c r="X111" s="78">
        <v>30532</v>
      </c>
      <c r="Y111" s="78">
        <v>30959</v>
      </c>
      <c r="Z111" s="78">
        <v>31491</v>
      </c>
      <c r="AB111" s="71" t="s">
        <v>185</v>
      </c>
      <c r="AC111" s="71" t="s">
        <v>477</v>
      </c>
      <c r="AD111" s="256">
        <f t="shared" si="17"/>
        <v>3.3504399278080905</v>
      </c>
      <c r="AE111" s="256">
        <f t="shared" si="9"/>
        <v>3.1959751104893468</v>
      </c>
      <c r="AF111" s="256">
        <f t="shared" si="10"/>
        <v>3.2298774135083339</v>
      </c>
      <c r="AG111" s="256">
        <f t="shared" si="11"/>
        <v>3.1195521707474834</v>
      </c>
      <c r="AH111" s="256">
        <f t="shared" si="12"/>
        <v>2.8495043054097291</v>
      </c>
      <c r="AI111" s="256">
        <f t="shared" si="13"/>
        <v>2.7987398955488514</v>
      </c>
      <c r="AJ111" s="256">
        <f t="shared" si="14"/>
        <v>2.7694658870141842</v>
      </c>
      <c r="AK111" s="256">
        <f t="shared" si="15"/>
        <v>2.7096377097068229</v>
      </c>
      <c r="AL111" s="256">
        <f t="shared" si="16"/>
        <v>2.5478745355497314</v>
      </c>
      <c r="AM111" s="256">
        <f t="shared" si="16"/>
        <v>2.4850115667836756</v>
      </c>
    </row>
    <row r="112" spans="1:39" x14ac:dyDescent="0.2">
      <c r="A112" s="71" t="s">
        <v>186</v>
      </c>
      <c r="B112" s="71" t="s">
        <v>478</v>
      </c>
      <c r="C112" s="78">
        <v>58.054820888875</v>
      </c>
      <c r="D112" s="78">
        <v>58.358380149880297</v>
      </c>
      <c r="E112" s="78">
        <v>59.5983805576696</v>
      </c>
      <c r="F112" s="78">
        <v>58.5712650094369</v>
      </c>
      <c r="G112" s="78">
        <v>54.6162132715544</v>
      </c>
      <c r="H112" s="78">
        <v>53.075802191727199</v>
      </c>
      <c r="I112" s="78">
        <v>52.989996985410798</v>
      </c>
      <c r="J112" s="78">
        <v>55.662292415093603</v>
      </c>
      <c r="K112" s="78">
        <v>53.786469197876997</v>
      </c>
      <c r="L112" s="78">
        <v>53.526341564756997</v>
      </c>
      <c r="M112" s="78"/>
      <c r="N112" s="71" t="s">
        <v>186</v>
      </c>
      <c r="O112" s="71" t="s">
        <v>478</v>
      </c>
      <c r="P112" s="78">
        <v>20449</v>
      </c>
      <c r="Q112" s="78">
        <v>21065</v>
      </c>
      <c r="R112" s="78">
        <v>21559</v>
      </c>
      <c r="S112" s="78">
        <v>22017</v>
      </c>
      <c r="T112" s="78">
        <v>22298</v>
      </c>
      <c r="U112" s="78">
        <v>22496</v>
      </c>
      <c r="V112" s="78">
        <v>22946</v>
      </c>
      <c r="W112" s="78">
        <v>23324</v>
      </c>
      <c r="X112" s="78">
        <v>23887</v>
      </c>
      <c r="Y112" s="78">
        <v>24264</v>
      </c>
      <c r="Z112" s="78">
        <v>24763</v>
      </c>
      <c r="AB112" s="71" t="s">
        <v>186</v>
      </c>
      <c r="AC112" s="71" t="s">
        <v>478</v>
      </c>
      <c r="AD112" s="256">
        <f t="shared" si="17"/>
        <v>2.8390053738018977</v>
      </c>
      <c r="AE112" s="256">
        <f t="shared" si="9"/>
        <v>2.7703954497925611</v>
      </c>
      <c r="AF112" s="256">
        <f t="shared" si="10"/>
        <v>2.7644315857725128</v>
      </c>
      <c r="AG112" s="256">
        <f t="shared" si="11"/>
        <v>2.6602745609954535</v>
      </c>
      <c r="AH112" s="256">
        <f t="shared" si="12"/>
        <v>2.4493772208966904</v>
      </c>
      <c r="AI112" s="256">
        <f t="shared" si="13"/>
        <v>2.3593439807844594</v>
      </c>
      <c r="AJ112" s="256">
        <f t="shared" si="14"/>
        <v>2.3093348289641242</v>
      </c>
      <c r="AK112" s="256">
        <f t="shared" si="15"/>
        <v>2.3864814103538672</v>
      </c>
      <c r="AL112" s="256">
        <f t="shared" si="16"/>
        <v>2.2517046593493113</v>
      </c>
      <c r="AM112" s="256">
        <f t="shared" si="16"/>
        <v>2.2059982511027449</v>
      </c>
    </row>
    <row r="113" spans="1:39" x14ac:dyDescent="0.2">
      <c r="A113" s="71" t="s">
        <v>187</v>
      </c>
      <c r="B113" s="71" t="s">
        <v>479</v>
      </c>
      <c r="C113" s="78">
        <v>91.860861599302197</v>
      </c>
      <c r="D113" s="78">
        <v>88.695288668085198</v>
      </c>
      <c r="E113" s="78">
        <v>89.115681377814496</v>
      </c>
      <c r="F113" s="78">
        <v>87.802741802643993</v>
      </c>
      <c r="G113" s="78">
        <v>81.246619169327801</v>
      </c>
      <c r="H113" s="78">
        <v>122.17324753241699</v>
      </c>
      <c r="I113" s="78">
        <v>116.565102630425</v>
      </c>
      <c r="J113" s="78">
        <v>117.85035403305901</v>
      </c>
      <c r="K113" s="78">
        <v>117.98115100941</v>
      </c>
      <c r="L113" s="78">
        <v>78.698794614257295</v>
      </c>
      <c r="M113" s="78"/>
      <c r="N113" s="71" t="s">
        <v>187</v>
      </c>
      <c r="O113" s="71" t="s">
        <v>479</v>
      </c>
      <c r="P113" s="78">
        <v>19390</v>
      </c>
      <c r="Q113" s="78">
        <v>19625</v>
      </c>
      <c r="R113" s="78">
        <v>19822</v>
      </c>
      <c r="S113" s="78">
        <v>19805</v>
      </c>
      <c r="T113" s="78">
        <v>19971</v>
      </c>
      <c r="U113" s="78">
        <v>20067</v>
      </c>
      <c r="V113" s="78">
        <v>20248</v>
      </c>
      <c r="W113" s="78">
        <v>20462</v>
      </c>
      <c r="X113" s="78">
        <v>20771</v>
      </c>
      <c r="Y113" s="78">
        <v>21074</v>
      </c>
      <c r="Z113" s="78">
        <v>21576</v>
      </c>
      <c r="AB113" s="71" t="s">
        <v>187</v>
      </c>
      <c r="AC113" s="71" t="s">
        <v>479</v>
      </c>
      <c r="AD113" s="256">
        <f t="shared" si="17"/>
        <v>4.7375379886179578</v>
      </c>
      <c r="AE113" s="256">
        <f t="shared" si="9"/>
        <v>4.5195051550616663</v>
      </c>
      <c r="AF113" s="256">
        <f t="shared" si="10"/>
        <v>4.4957966591572243</v>
      </c>
      <c r="AG113" s="256">
        <f t="shared" si="11"/>
        <v>4.4333623732715983</v>
      </c>
      <c r="AH113" s="256">
        <f t="shared" si="12"/>
        <v>4.0682298918095139</v>
      </c>
      <c r="AI113" s="256">
        <f t="shared" si="13"/>
        <v>6.088266683232022</v>
      </c>
      <c r="AJ113" s="256">
        <f t="shared" si="14"/>
        <v>5.7568699442130082</v>
      </c>
      <c r="AK113" s="256">
        <f t="shared" si="15"/>
        <v>5.7594738555888476</v>
      </c>
      <c r="AL113" s="256">
        <f t="shared" si="16"/>
        <v>5.6800900779649508</v>
      </c>
      <c r="AM113" s="256">
        <f t="shared" si="16"/>
        <v>3.7344023258165175</v>
      </c>
    </row>
    <row r="114" spans="1:39" x14ac:dyDescent="0.2">
      <c r="A114" s="71" t="s">
        <v>188</v>
      </c>
      <c r="B114" s="71" t="s">
        <v>480</v>
      </c>
      <c r="C114" s="78">
        <v>94.353786561739994</v>
      </c>
      <c r="D114" s="78">
        <v>91.901883030964399</v>
      </c>
      <c r="E114" s="78">
        <v>108.381299873719</v>
      </c>
      <c r="F114" s="78">
        <v>112.964571403386</v>
      </c>
      <c r="G114" s="78">
        <v>95.470009639233197</v>
      </c>
      <c r="H114" s="78">
        <v>95.232456257582101</v>
      </c>
      <c r="I114" s="78">
        <v>94.695648022205404</v>
      </c>
      <c r="J114" s="78">
        <v>77.892787865811201</v>
      </c>
      <c r="K114" s="78">
        <v>75.816032131269793</v>
      </c>
      <c r="L114" s="78">
        <v>78.932974095931399</v>
      </c>
      <c r="M114" s="78"/>
      <c r="N114" s="71" t="s">
        <v>188</v>
      </c>
      <c r="O114" s="71" t="s">
        <v>480</v>
      </c>
      <c r="P114" s="78">
        <v>14784</v>
      </c>
      <c r="Q114" s="78">
        <v>14867</v>
      </c>
      <c r="R114" s="78">
        <v>14981</v>
      </c>
      <c r="S114" s="78">
        <v>14946</v>
      </c>
      <c r="T114" s="78">
        <v>14955</v>
      </c>
      <c r="U114" s="78">
        <v>15025</v>
      </c>
      <c r="V114" s="78">
        <v>15167</v>
      </c>
      <c r="W114" s="78">
        <v>15149</v>
      </c>
      <c r="X114" s="78">
        <v>15408</v>
      </c>
      <c r="Y114" s="78">
        <v>15642</v>
      </c>
      <c r="Z114" s="78">
        <v>15759</v>
      </c>
      <c r="AB114" s="71" t="s">
        <v>188</v>
      </c>
      <c r="AC114" s="71" t="s">
        <v>480</v>
      </c>
      <c r="AD114" s="256">
        <f t="shared" si="17"/>
        <v>6.3821554763081707</v>
      </c>
      <c r="AE114" s="256">
        <f t="shared" si="9"/>
        <v>6.1816024101005178</v>
      </c>
      <c r="AF114" s="256">
        <f t="shared" si="10"/>
        <v>7.234583797725052</v>
      </c>
      <c r="AG114" s="256">
        <f t="shared" si="11"/>
        <v>7.5581808780533919</v>
      </c>
      <c r="AH114" s="256">
        <f t="shared" si="12"/>
        <v>6.3838187655789493</v>
      </c>
      <c r="AI114" s="256">
        <f t="shared" si="13"/>
        <v>6.3382666394397411</v>
      </c>
      <c r="AJ114" s="256">
        <f t="shared" si="14"/>
        <v>6.2435318798843156</v>
      </c>
      <c r="AK114" s="256">
        <f t="shared" si="15"/>
        <v>5.1417775342142189</v>
      </c>
      <c r="AL114" s="256">
        <f t="shared" si="16"/>
        <v>4.9205628330263362</v>
      </c>
      <c r="AM114" s="256">
        <f t="shared" si="16"/>
        <v>5.0462200547200737</v>
      </c>
    </row>
    <row r="115" spans="1:39" x14ac:dyDescent="0.2">
      <c r="A115" s="71" t="s">
        <v>189</v>
      </c>
      <c r="B115" s="71" t="s">
        <v>481</v>
      </c>
      <c r="C115" s="78">
        <v>162.78274299453599</v>
      </c>
      <c r="D115" s="78">
        <v>156.88833678705899</v>
      </c>
      <c r="E115" s="78">
        <v>158.520286667059</v>
      </c>
      <c r="F115" s="78">
        <v>159.96328254975501</v>
      </c>
      <c r="G115" s="78">
        <v>151.52313017386601</v>
      </c>
      <c r="H115" s="78">
        <v>153.83174149822801</v>
      </c>
      <c r="I115" s="78">
        <v>153.477168051159</v>
      </c>
      <c r="J115" s="78">
        <v>153.65171677596001</v>
      </c>
      <c r="K115" s="78">
        <v>154.25352097937301</v>
      </c>
      <c r="L115" s="78">
        <v>155.42520371972401</v>
      </c>
      <c r="M115" s="78"/>
      <c r="N115" s="71" t="s">
        <v>189</v>
      </c>
      <c r="O115" s="71" t="s">
        <v>481</v>
      </c>
      <c r="P115" s="78">
        <v>18093</v>
      </c>
      <c r="Q115" s="78">
        <v>18153</v>
      </c>
      <c r="R115" s="78">
        <v>18112</v>
      </c>
      <c r="S115" s="78">
        <v>18143</v>
      </c>
      <c r="T115" s="78">
        <v>18290</v>
      </c>
      <c r="U115" s="78">
        <v>18401</v>
      </c>
      <c r="V115" s="78">
        <v>18415</v>
      </c>
      <c r="W115" s="78">
        <v>18514</v>
      </c>
      <c r="X115" s="78">
        <v>18742</v>
      </c>
      <c r="Y115" s="78">
        <v>19071</v>
      </c>
      <c r="Z115" s="78">
        <v>19153</v>
      </c>
      <c r="AB115" s="71" t="s">
        <v>189</v>
      </c>
      <c r="AC115" s="71" t="s">
        <v>481</v>
      </c>
      <c r="AD115" s="256">
        <f t="shared" si="17"/>
        <v>8.9970012156378711</v>
      </c>
      <c r="AE115" s="256">
        <f t="shared" si="9"/>
        <v>8.6425569760953564</v>
      </c>
      <c r="AF115" s="256">
        <f t="shared" si="10"/>
        <v>8.7522243080310851</v>
      </c>
      <c r="AG115" s="256">
        <f t="shared" si="11"/>
        <v>8.8168044176682479</v>
      </c>
      <c r="AH115" s="256">
        <f t="shared" si="12"/>
        <v>8.2844795064989611</v>
      </c>
      <c r="AI115" s="256">
        <f t="shared" si="13"/>
        <v>8.3599663876000232</v>
      </c>
      <c r="AJ115" s="256">
        <f t="shared" si="14"/>
        <v>8.3343561255041543</v>
      </c>
      <c r="AK115" s="256">
        <f t="shared" si="15"/>
        <v>8.2992177150243052</v>
      </c>
      <c r="AL115" s="256">
        <f t="shared" si="16"/>
        <v>8.2303660750919327</v>
      </c>
      <c r="AM115" s="256">
        <f t="shared" si="16"/>
        <v>8.1498192921044517</v>
      </c>
    </row>
    <row r="116" spans="1:39" x14ac:dyDescent="0.2">
      <c r="A116" s="71" t="s">
        <v>190</v>
      </c>
      <c r="B116" s="71" t="s">
        <v>482</v>
      </c>
      <c r="C116" s="78">
        <v>130.43417402393399</v>
      </c>
      <c r="D116" s="78">
        <v>126.65663905510399</v>
      </c>
      <c r="E116" s="78">
        <v>130.16337245760701</v>
      </c>
      <c r="F116" s="78">
        <v>127.33295214360299</v>
      </c>
      <c r="G116" s="78">
        <v>118.18991157125799</v>
      </c>
      <c r="H116" s="78">
        <v>117.63672037136701</v>
      </c>
      <c r="I116" s="78">
        <v>117.50612023830401</v>
      </c>
      <c r="J116" s="78">
        <v>112.154203612931</v>
      </c>
      <c r="K116" s="78">
        <v>111.592549746914</v>
      </c>
      <c r="L116" s="78">
        <v>113.351466368776</v>
      </c>
      <c r="M116" s="78"/>
      <c r="N116" s="71" t="s">
        <v>190</v>
      </c>
      <c r="O116" s="71" t="s">
        <v>482</v>
      </c>
      <c r="P116" s="78">
        <v>14757</v>
      </c>
      <c r="Q116" s="78">
        <v>14762</v>
      </c>
      <c r="R116" s="78">
        <v>14840</v>
      </c>
      <c r="S116" s="78">
        <v>14901</v>
      </c>
      <c r="T116" s="78">
        <v>14958</v>
      </c>
      <c r="U116" s="78">
        <v>14917</v>
      </c>
      <c r="V116" s="78">
        <v>14927</v>
      </c>
      <c r="W116" s="78">
        <v>15020</v>
      </c>
      <c r="X116" s="78">
        <v>15283</v>
      </c>
      <c r="Y116" s="78">
        <v>15552</v>
      </c>
      <c r="Z116" s="78">
        <v>15635</v>
      </c>
      <c r="AB116" s="71" t="s">
        <v>190</v>
      </c>
      <c r="AC116" s="71" t="s">
        <v>482</v>
      </c>
      <c r="AD116" s="256">
        <f t="shared" si="17"/>
        <v>8.8388001642565559</v>
      </c>
      <c r="AE116" s="256">
        <f t="shared" si="9"/>
        <v>8.5799105172133849</v>
      </c>
      <c r="AF116" s="256">
        <f t="shared" si="10"/>
        <v>8.771116742426349</v>
      </c>
      <c r="AG116" s="256">
        <f t="shared" si="11"/>
        <v>8.5452622068051127</v>
      </c>
      <c r="AH116" s="256">
        <f t="shared" si="12"/>
        <v>7.9014515022902794</v>
      </c>
      <c r="AI116" s="256">
        <f t="shared" si="13"/>
        <v>7.886084358206543</v>
      </c>
      <c r="AJ116" s="256">
        <f t="shared" si="14"/>
        <v>7.8720520022981182</v>
      </c>
      <c r="AK116" s="256">
        <f t="shared" si="15"/>
        <v>7.4669909196358857</v>
      </c>
      <c r="AL116" s="256">
        <f t="shared" si="16"/>
        <v>7.3017437510249295</v>
      </c>
      <c r="AM116" s="256">
        <f t="shared" si="16"/>
        <v>7.2885459342062759</v>
      </c>
    </row>
    <row r="117" spans="1:39" x14ac:dyDescent="0.2">
      <c r="A117" s="71" t="s">
        <v>191</v>
      </c>
      <c r="B117" s="71" t="s">
        <v>483</v>
      </c>
      <c r="C117" s="78">
        <v>76.216379679163296</v>
      </c>
      <c r="D117" s="78">
        <v>77.408161090115499</v>
      </c>
      <c r="E117" s="78">
        <v>79.925727628239599</v>
      </c>
      <c r="F117" s="78">
        <v>77.683105841404398</v>
      </c>
      <c r="G117" s="78">
        <v>69.325847550402599</v>
      </c>
      <c r="H117" s="78">
        <v>66.890234839436602</v>
      </c>
      <c r="I117" s="78">
        <v>67.379634917214204</v>
      </c>
      <c r="J117" s="78">
        <v>66.858077641413402</v>
      </c>
      <c r="K117" s="78">
        <v>65.322437585843105</v>
      </c>
      <c r="L117" s="78">
        <v>65.752195139381598</v>
      </c>
      <c r="M117" s="78"/>
      <c r="N117" s="71" t="s">
        <v>191</v>
      </c>
      <c r="O117" s="71" t="s">
        <v>483</v>
      </c>
      <c r="P117" s="78">
        <v>15039</v>
      </c>
      <c r="Q117" s="78">
        <v>15261</v>
      </c>
      <c r="R117" s="78">
        <v>15460</v>
      </c>
      <c r="S117" s="78">
        <v>15492</v>
      </c>
      <c r="T117" s="78">
        <v>15526</v>
      </c>
      <c r="U117" s="78">
        <v>15637</v>
      </c>
      <c r="V117" s="78">
        <v>15770</v>
      </c>
      <c r="W117" s="78">
        <v>15970</v>
      </c>
      <c r="X117" s="78">
        <v>16192</v>
      </c>
      <c r="Y117" s="78">
        <v>16478</v>
      </c>
      <c r="Z117" s="78">
        <v>16637</v>
      </c>
      <c r="AB117" s="71" t="s">
        <v>191</v>
      </c>
      <c r="AC117" s="71" t="s">
        <v>483</v>
      </c>
      <c r="AD117" s="256">
        <f t="shared" si="17"/>
        <v>5.0679153985745922</v>
      </c>
      <c r="AE117" s="256">
        <f t="shared" si="9"/>
        <v>5.0722862912073579</v>
      </c>
      <c r="AF117" s="256">
        <f t="shared" si="10"/>
        <v>5.1698400794462875</v>
      </c>
      <c r="AG117" s="256">
        <f t="shared" si="11"/>
        <v>5.0144013582109732</v>
      </c>
      <c r="AH117" s="256">
        <f t="shared" si="12"/>
        <v>4.4651454045087338</v>
      </c>
      <c r="AI117" s="256">
        <f t="shared" si="13"/>
        <v>4.2776897639852018</v>
      </c>
      <c r="AJ117" s="256">
        <f t="shared" si="14"/>
        <v>4.2726464754099052</v>
      </c>
      <c r="AK117" s="256">
        <f t="shared" si="15"/>
        <v>4.1864795016539391</v>
      </c>
      <c r="AL117" s="256">
        <f t="shared" si="16"/>
        <v>4.0342414516948555</v>
      </c>
      <c r="AM117" s="256">
        <f t="shared" si="16"/>
        <v>3.9903019261671075</v>
      </c>
    </row>
    <row r="118" spans="1:39" x14ac:dyDescent="0.2">
      <c r="A118" s="71" t="s">
        <v>192</v>
      </c>
      <c r="B118" s="71" t="s">
        <v>484</v>
      </c>
      <c r="C118" s="78">
        <v>126.828653851113</v>
      </c>
      <c r="D118" s="78">
        <v>128.48306362602699</v>
      </c>
      <c r="E118" s="78">
        <v>125.866566933725</v>
      </c>
      <c r="F118" s="78">
        <v>127.431257874407</v>
      </c>
      <c r="G118" s="78">
        <v>126.224836688987</v>
      </c>
      <c r="H118" s="78">
        <v>127.070487239925</v>
      </c>
      <c r="I118" s="78">
        <v>133.284620249374</v>
      </c>
      <c r="J118" s="78">
        <v>130.01960549503801</v>
      </c>
      <c r="K118" s="78">
        <v>128.235845755323</v>
      </c>
      <c r="L118" s="78">
        <v>134.80093311080699</v>
      </c>
      <c r="M118" s="78"/>
      <c r="N118" s="71" t="s">
        <v>192</v>
      </c>
      <c r="O118" s="71" t="s">
        <v>484</v>
      </c>
      <c r="P118" s="78">
        <v>12816</v>
      </c>
      <c r="Q118" s="78">
        <v>12936</v>
      </c>
      <c r="R118" s="78">
        <v>12914</v>
      </c>
      <c r="S118" s="78">
        <v>12930</v>
      </c>
      <c r="T118" s="78">
        <v>12917</v>
      </c>
      <c r="U118" s="78">
        <v>12891</v>
      </c>
      <c r="V118" s="78">
        <v>13007</v>
      </c>
      <c r="W118" s="78">
        <v>13132</v>
      </c>
      <c r="X118" s="78">
        <v>13330</v>
      </c>
      <c r="Y118" s="78">
        <v>13416</v>
      </c>
      <c r="Z118" s="78">
        <v>13557</v>
      </c>
      <c r="AB118" s="71" t="s">
        <v>192</v>
      </c>
      <c r="AC118" s="71" t="s">
        <v>484</v>
      </c>
      <c r="AD118" s="256">
        <f t="shared" si="17"/>
        <v>9.8961184340756088</v>
      </c>
      <c r="AE118" s="256">
        <f t="shared" si="9"/>
        <v>9.9322096185858832</v>
      </c>
      <c r="AF118" s="256">
        <f t="shared" si="10"/>
        <v>9.7465205926688085</v>
      </c>
      <c r="AG118" s="256">
        <f t="shared" si="11"/>
        <v>9.855472380077881</v>
      </c>
      <c r="AH118" s="256">
        <f t="shared" si="12"/>
        <v>9.7719932406121384</v>
      </c>
      <c r="AI118" s="256">
        <f t="shared" si="13"/>
        <v>9.8573025552653011</v>
      </c>
      <c r="AJ118" s="256">
        <f t="shared" si="14"/>
        <v>10.247145402427464</v>
      </c>
      <c r="AK118" s="256">
        <f t="shared" si="15"/>
        <v>9.9009751366918977</v>
      </c>
      <c r="AL118" s="256">
        <f t="shared" si="16"/>
        <v>9.6200934550129773</v>
      </c>
      <c r="AM118" s="256">
        <f t="shared" si="16"/>
        <v>10.047773785838327</v>
      </c>
    </row>
    <row r="119" spans="1:39" x14ac:dyDescent="0.2">
      <c r="A119" s="71" t="s">
        <v>193</v>
      </c>
      <c r="B119" s="71" t="s">
        <v>485</v>
      </c>
      <c r="C119" s="78">
        <v>117.573202544534</v>
      </c>
      <c r="D119" s="78">
        <v>107.38883184767801</v>
      </c>
      <c r="E119" s="78">
        <v>115.068207241991</v>
      </c>
      <c r="F119" s="78">
        <v>110.954165423367</v>
      </c>
      <c r="G119" s="78">
        <v>95.494809555290502</v>
      </c>
      <c r="H119" s="78">
        <v>99.589592692754096</v>
      </c>
      <c r="I119" s="78">
        <v>86.823621055142397</v>
      </c>
      <c r="J119" s="78">
        <v>97.638947715999905</v>
      </c>
      <c r="K119" s="78">
        <v>110.711798029501</v>
      </c>
      <c r="L119" s="78">
        <v>111.16461584259299</v>
      </c>
      <c r="M119" s="78"/>
      <c r="N119" s="71" t="s">
        <v>193</v>
      </c>
      <c r="O119" s="71" t="s">
        <v>485</v>
      </c>
      <c r="P119" s="78">
        <v>12200</v>
      </c>
      <c r="Q119" s="78">
        <v>12285</v>
      </c>
      <c r="R119" s="78">
        <v>12272</v>
      </c>
      <c r="S119" s="78">
        <v>12366</v>
      </c>
      <c r="T119" s="78">
        <v>12250</v>
      </c>
      <c r="U119" s="78">
        <v>12336</v>
      </c>
      <c r="V119" s="78">
        <v>12400</v>
      </c>
      <c r="W119" s="78">
        <v>12513</v>
      </c>
      <c r="X119" s="78">
        <v>12625</v>
      </c>
      <c r="Y119" s="78">
        <v>12699</v>
      </c>
      <c r="Z119" s="78">
        <v>12876</v>
      </c>
      <c r="AB119" s="71" t="s">
        <v>193</v>
      </c>
      <c r="AC119" s="71" t="s">
        <v>485</v>
      </c>
      <c r="AD119" s="256">
        <f t="shared" si="17"/>
        <v>9.6371477495519677</v>
      </c>
      <c r="AE119" s="256">
        <f t="shared" si="9"/>
        <v>8.7414596538606446</v>
      </c>
      <c r="AF119" s="256">
        <f t="shared" si="10"/>
        <v>9.3764836409705836</v>
      </c>
      <c r="AG119" s="256">
        <f t="shared" si="11"/>
        <v>8.9725186336217853</v>
      </c>
      <c r="AH119" s="256">
        <f t="shared" si="12"/>
        <v>7.7954946575747348</v>
      </c>
      <c r="AI119" s="256">
        <f t="shared" si="13"/>
        <v>8.0730863077783805</v>
      </c>
      <c r="AJ119" s="256">
        <f t="shared" si="14"/>
        <v>7.0019049238018063</v>
      </c>
      <c r="AK119" s="256">
        <f t="shared" si="15"/>
        <v>7.8030006965555749</v>
      </c>
      <c r="AL119" s="256">
        <f t="shared" si="16"/>
        <v>8.7692513290693856</v>
      </c>
      <c r="AM119" s="256">
        <f t="shared" si="16"/>
        <v>8.7538086339548773</v>
      </c>
    </row>
    <row r="120" spans="1:39" x14ac:dyDescent="0.2">
      <c r="A120" s="71" t="s">
        <v>194</v>
      </c>
      <c r="B120" s="71" t="s">
        <v>486</v>
      </c>
      <c r="C120" s="78">
        <v>62.067269803856902</v>
      </c>
      <c r="D120" s="78">
        <v>58.555109057120298</v>
      </c>
      <c r="E120" s="78">
        <v>59.820988042172502</v>
      </c>
      <c r="F120" s="78">
        <v>56.107699695339001</v>
      </c>
      <c r="G120" s="78">
        <v>52.262241216331702</v>
      </c>
      <c r="H120" s="78">
        <v>50.102034195974603</v>
      </c>
      <c r="I120" s="78">
        <v>48.984440409866799</v>
      </c>
      <c r="J120" s="78">
        <v>49.420943177397398</v>
      </c>
      <c r="K120" s="78">
        <v>48.202808036256698</v>
      </c>
      <c r="L120" s="78">
        <v>47.661988341759603</v>
      </c>
      <c r="M120" s="78"/>
      <c r="N120" s="71" t="s">
        <v>194</v>
      </c>
      <c r="O120" s="71" t="s">
        <v>486</v>
      </c>
      <c r="P120" s="78">
        <v>12648</v>
      </c>
      <c r="Q120" s="78">
        <v>12656</v>
      </c>
      <c r="R120" s="78">
        <v>12724</v>
      </c>
      <c r="S120" s="78">
        <v>12699</v>
      </c>
      <c r="T120" s="78">
        <v>12637</v>
      </c>
      <c r="U120" s="78">
        <v>12713</v>
      </c>
      <c r="V120" s="78">
        <v>12828</v>
      </c>
      <c r="W120" s="78">
        <v>12954</v>
      </c>
      <c r="X120" s="78">
        <v>13149</v>
      </c>
      <c r="Y120" s="78">
        <v>13182</v>
      </c>
      <c r="Z120" s="78">
        <v>13267</v>
      </c>
      <c r="AB120" s="71" t="s">
        <v>194</v>
      </c>
      <c r="AC120" s="71" t="s">
        <v>486</v>
      </c>
      <c r="AD120" s="256">
        <f t="shared" si="17"/>
        <v>4.9072793962568708</v>
      </c>
      <c r="AE120" s="256">
        <f t="shared" si="9"/>
        <v>4.6266679090644987</v>
      </c>
      <c r="AF120" s="256">
        <f t="shared" si="10"/>
        <v>4.7014294280236166</v>
      </c>
      <c r="AG120" s="256">
        <f t="shared" si="11"/>
        <v>4.4182770056964333</v>
      </c>
      <c r="AH120" s="256">
        <f t="shared" si="12"/>
        <v>4.1356525454088553</v>
      </c>
      <c r="AI120" s="256">
        <f t="shared" si="13"/>
        <v>3.9410079600389052</v>
      </c>
      <c r="AJ120" s="256">
        <f t="shared" si="14"/>
        <v>3.8185563150816031</v>
      </c>
      <c r="AK120" s="256">
        <f t="shared" si="15"/>
        <v>3.8151106358960476</v>
      </c>
      <c r="AL120" s="256">
        <f t="shared" si="16"/>
        <v>3.6658915534456384</v>
      </c>
      <c r="AM120" s="256">
        <f t="shared" si="16"/>
        <v>3.6156871750690032</v>
      </c>
    </row>
    <row r="121" spans="1:39" x14ac:dyDescent="0.2">
      <c r="A121" s="71" t="s">
        <v>195</v>
      </c>
      <c r="B121" s="71" t="s">
        <v>487</v>
      </c>
      <c r="C121" s="78">
        <v>93.068737940173804</v>
      </c>
      <c r="D121" s="78">
        <v>88.132901667912407</v>
      </c>
      <c r="E121" s="78">
        <v>101.98406603457499</v>
      </c>
      <c r="F121" s="78">
        <v>93.599983142327105</v>
      </c>
      <c r="G121" s="78">
        <v>89.015383632499606</v>
      </c>
      <c r="H121" s="78">
        <v>75.692312749117605</v>
      </c>
      <c r="I121" s="78">
        <v>69.223651565659594</v>
      </c>
      <c r="J121" s="78">
        <v>66.927788123795594</v>
      </c>
      <c r="K121" s="78">
        <v>63.526868744646301</v>
      </c>
      <c r="L121" s="78">
        <v>63.310253693810601</v>
      </c>
      <c r="M121" s="78"/>
      <c r="N121" s="71" t="s">
        <v>195</v>
      </c>
      <c r="O121" s="71" t="s">
        <v>487</v>
      </c>
      <c r="P121" s="78">
        <v>6972</v>
      </c>
      <c r="Q121" s="78">
        <v>6983</v>
      </c>
      <c r="R121" s="78">
        <v>7061</v>
      </c>
      <c r="S121" s="78">
        <v>7159</v>
      </c>
      <c r="T121" s="78">
        <v>7096</v>
      </c>
      <c r="U121" s="78">
        <v>7139</v>
      </c>
      <c r="V121" s="78">
        <v>7174</v>
      </c>
      <c r="W121" s="78">
        <v>7211</v>
      </c>
      <c r="X121" s="78">
        <v>7338</v>
      </c>
      <c r="Y121" s="78">
        <v>7335</v>
      </c>
      <c r="Z121" s="78">
        <v>7479</v>
      </c>
      <c r="AB121" s="71" t="s">
        <v>195</v>
      </c>
      <c r="AC121" s="71" t="s">
        <v>487</v>
      </c>
      <c r="AD121" s="256">
        <f t="shared" si="17"/>
        <v>13.348929710294579</v>
      </c>
      <c r="AE121" s="256">
        <f t="shared" si="9"/>
        <v>12.621065683504568</v>
      </c>
      <c r="AF121" s="256">
        <f t="shared" si="10"/>
        <v>14.443289340684746</v>
      </c>
      <c r="AG121" s="256">
        <f t="shared" si="11"/>
        <v>13.074449384317239</v>
      </c>
      <c r="AH121" s="256">
        <f t="shared" si="12"/>
        <v>12.544445269517983</v>
      </c>
      <c r="AI121" s="256">
        <f t="shared" si="13"/>
        <v>10.602649215452809</v>
      </c>
      <c r="AJ121" s="256">
        <f t="shared" si="14"/>
        <v>9.6492405304794513</v>
      </c>
      <c r="AK121" s="256">
        <f t="shared" si="15"/>
        <v>9.2813462936895839</v>
      </c>
      <c r="AL121" s="256">
        <f t="shared" si="16"/>
        <v>8.6572456724783731</v>
      </c>
      <c r="AM121" s="256">
        <f t="shared" si="16"/>
        <v>8.6312547639823585</v>
      </c>
    </row>
    <row r="122" spans="1:39" x14ac:dyDescent="0.2">
      <c r="A122" s="71" t="s">
        <v>196</v>
      </c>
      <c r="B122" s="71" t="s">
        <v>488</v>
      </c>
      <c r="C122" s="78">
        <v>174.14098196082</v>
      </c>
      <c r="D122" s="78">
        <v>166.80988833966401</v>
      </c>
      <c r="E122" s="78">
        <v>170.28995716080499</v>
      </c>
      <c r="F122" s="78">
        <v>152.582198895803</v>
      </c>
      <c r="G122" s="78">
        <v>136.602715625543</v>
      </c>
      <c r="H122" s="78">
        <v>132.095213650696</v>
      </c>
      <c r="I122" s="78">
        <v>132.990241359431</v>
      </c>
      <c r="J122" s="78">
        <v>131.98612418995</v>
      </c>
      <c r="K122" s="78">
        <v>131.38060374072001</v>
      </c>
      <c r="L122" s="78">
        <v>128.868748162093</v>
      </c>
      <c r="M122" s="78"/>
      <c r="N122" s="71" t="s">
        <v>196</v>
      </c>
      <c r="O122" s="71" t="s">
        <v>488</v>
      </c>
      <c r="P122" s="78">
        <v>16336</v>
      </c>
      <c r="Q122" s="78">
        <v>16382</v>
      </c>
      <c r="R122" s="78">
        <v>16515</v>
      </c>
      <c r="S122" s="78">
        <v>16601</v>
      </c>
      <c r="T122" s="78">
        <v>16660</v>
      </c>
      <c r="U122" s="78">
        <v>16715</v>
      </c>
      <c r="V122" s="78">
        <v>16733</v>
      </c>
      <c r="W122" s="78">
        <v>16917</v>
      </c>
      <c r="X122" s="78">
        <v>17219</v>
      </c>
      <c r="Y122" s="78">
        <v>17462</v>
      </c>
      <c r="Z122" s="78">
        <v>17600</v>
      </c>
      <c r="AB122" s="71" t="s">
        <v>196</v>
      </c>
      <c r="AC122" s="71" t="s">
        <v>488</v>
      </c>
      <c r="AD122" s="256">
        <f t="shared" si="17"/>
        <v>10.659952372724046</v>
      </c>
      <c r="AE122" s="256">
        <f t="shared" si="9"/>
        <v>10.182510581105115</v>
      </c>
      <c r="AF122" s="256">
        <f t="shared" si="10"/>
        <v>10.311229619182864</v>
      </c>
      <c r="AG122" s="256">
        <f t="shared" si="11"/>
        <v>9.1911450452263725</v>
      </c>
      <c r="AH122" s="256">
        <f t="shared" si="12"/>
        <v>8.1994427146184279</v>
      </c>
      <c r="AI122" s="256">
        <f t="shared" si="13"/>
        <v>7.9027947143700876</v>
      </c>
      <c r="AJ122" s="256">
        <f t="shared" si="14"/>
        <v>7.9477823079800993</v>
      </c>
      <c r="AK122" s="256">
        <f t="shared" si="15"/>
        <v>7.8019816864662763</v>
      </c>
      <c r="AL122" s="256">
        <f t="shared" si="16"/>
        <v>7.6299787293524588</v>
      </c>
      <c r="AM122" s="256">
        <f t="shared" si="16"/>
        <v>7.3799535083090717</v>
      </c>
    </row>
    <row r="123" spans="1:39" x14ac:dyDescent="0.2">
      <c r="A123" s="71" t="s">
        <v>197</v>
      </c>
      <c r="B123" s="71" t="s">
        <v>489</v>
      </c>
      <c r="C123" s="78">
        <v>69.139303680606503</v>
      </c>
      <c r="D123" s="78">
        <v>68.619861741070295</v>
      </c>
      <c r="E123" s="78">
        <v>72.649044573761302</v>
      </c>
      <c r="F123" s="78">
        <v>81.757418604361902</v>
      </c>
      <c r="G123" s="78">
        <v>59.478732712416203</v>
      </c>
      <c r="H123" s="78">
        <v>59.738646508530401</v>
      </c>
      <c r="I123" s="78">
        <v>57.591850592798203</v>
      </c>
      <c r="J123" s="78">
        <v>58.017316982867499</v>
      </c>
      <c r="K123" s="78">
        <v>57.9862634259892</v>
      </c>
      <c r="L123" s="78">
        <v>58.616546796141499</v>
      </c>
      <c r="M123" s="78"/>
      <c r="N123" s="71" t="s">
        <v>197</v>
      </c>
      <c r="O123" s="71" t="s">
        <v>489</v>
      </c>
      <c r="P123" s="78">
        <v>14533</v>
      </c>
      <c r="Q123" s="78">
        <v>14667</v>
      </c>
      <c r="R123" s="78">
        <v>14737</v>
      </c>
      <c r="S123" s="78">
        <v>14789</v>
      </c>
      <c r="T123" s="78">
        <v>14806</v>
      </c>
      <c r="U123" s="78">
        <v>14927</v>
      </c>
      <c r="V123" s="78">
        <v>15061</v>
      </c>
      <c r="W123" s="78">
        <v>15193</v>
      </c>
      <c r="X123" s="78">
        <v>15528</v>
      </c>
      <c r="Y123" s="78">
        <v>15828</v>
      </c>
      <c r="Z123" s="78">
        <v>15987</v>
      </c>
      <c r="AB123" s="71" t="s">
        <v>197</v>
      </c>
      <c r="AC123" s="71" t="s">
        <v>489</v>
      </c>
      <c r="AD123" s="256">
        <f t="shared" si="17"/>
        <v>4.7574006523502721</v>
      </c>
      <c r="AE123" s="256">
        <f t="shared" si="9"/>
        <v>4.6785206068773642</v>
      </c>
      <c r="AF123" s="256">
        <f t="shared" si="10"/>
        <v>4.9297037778218975</v>
      </c>
      <c r="AG123" s="256">
        <f t="shared" si="11"/>
        <v>5.5282587466604838</v>
      </c>
      <c r="AH123" s="256">
        <f t="shared" si="12"/>
        <v>4.0172046948815483</v>
      </c>
      <c r="AI123" s="256">
        <f t="shared" si="13"/>
        <v>4.0020530922844779</v>
      </c>
      <c r="AJ123" s="256">
        <f t="shared" si="14"/>
        <v>3.8239061544916142</v>
      </c>
      <c r="AK123" s="256">
        <f t="shared" si="15"/>
        <v>3.8186873548915621</v>
      </c>
      <c r="AL123" s="256">
        <f t="shared" si="16"/>
        <v>3.7343034148627767</v>
      </c>
      <c r="AM123" s="256">
        <f t="shared" si="16"/>
        <v>3.70334513495966</v>
      </c>
    </row>
    <row r="124" spans="1:39" x14ac:dyDescent="0.2">
      <c r="A124" s="71" t="s">
        <v>198</v>
      </c>
      <c r="B124" s="71" t="s">
        <v>490</v>
      </c>
      <c r="C124" s="78">
        <v>92.840445668870103</v>
      </c>
      <c r="D124" s="78">
        <v>90.385967266923501</v>
      </c>
      <c r="E124" s="78">
        <v>94.490547190936894</v>
      </c>
      <c r="F124" s="78">
        <v>91.788448365733103</v>
      </c>
      <c r="G124" s="78">
        <v>84.8136742560432</v>
      </c>
      <c r="H124" s="78">
        <v>83.179268505394106</v>
      </c>
      <c r="I124" s="78">
        <v>83.325748332651003</v>
      </c>
      <c r="J124" s="78">
        <v>82.878187885922699</v>
      </c>
      <c r="K124" s="78">
        <v>81.899571652864196</v>
      </c>
      <c r="L124" s="78">
        <v>81.101536394035094</v>
      </c>
      <c r="M124" s="78"/>
      <c r="N124" s="71" t="s">
        <v>198</v>
      </c>
      <c r="O124" s="71" t="s">
        <v>490</v>
      </c>
      <c r="P124" s="78">
        <v>14203</v>
      </c>
      <c r="Q124" s="78">
        <v>14269</v>
      </c>
      <c r="R124" s="78">
        <v>14278</v>
      </c>
      <c r="S124" s="78">
        <v>14230</v>
      </c>
      <c r="T124" s="78">
        <v>14263</v>
      </c>
      <c r="U124" s="78">
        <v>14275</v>
      </c>
      <c r="V124" s="78">
        <v>14419</v>
      </c>
      <c r="W124" s="78">
        <v>14373</v>
      </c>
      <c r="X124" s="78">
        <v>14614</v>
      </c>
      <c r="Y124" s="78">
        <v>14796</v>
      </c>
      <c r="Z124" s="78">
        <v>14948</v>
      </c>
      <c r="AB124" s="71" t="s">
        <v>198</v>
      </c>
      <c r="AC124" s="71" t="s">
        <v>490</v>
      </c>
      <c r="AD124" s="256">
        <f t="shared" si="17"/>
        <v>6.5366785657164055</v>
      </c>
      <c r="AE124" s="256">
        <f t="shared" si="9"/>
        <v>6.3344289906036515</v>
      </c>
      <c r="AF124" s="256">
        <f t="shared" si="10"/>
        <v>6.6179119758325324</v>
      </c>
      <c r="AG124" s="256">
        <f t="shared" si="11"/>
        <v>6.4503477417943147</v>
      </c>
      <c r="AH124" s="256">
        <f t="shared" si="12"/>
        <v>5.9464119929918811</v>
      </c>
      <c r="AI124" s="256">
        <f t="shared" si="13"/>
        <v>5.8269189846160501</v>
      </c>
      <c r="AJ124" s="256">
        <f t="shared" si="14"/>
        <v>5.7788853826653028</v>
      </c>
      <c r="AK124" s="256">
        <f t="shared" si="15"/>
        <v>5.7662414169569818</v>
      </c>
      <c r="AL124" s="256">
        <f t="shared" si="16"/>
        <v>5.6041858254320651</v>
      </c>
      <c r="AM124" s="256">
        <f t="shared" si="16"/>
        <v>5.4813149766176732</v>
      </c>
    </row>
    <row r="125" spans="1:39" x14ac:dyDescent="0.2">
      <c r="A125" s="71" t="s">
        <v>199</v>
      </c>
      <c r="B125" s="71" t="s">
        <v>491</v>
      </c>
      <c r="C125" s="78">
        <v>1353.40396007698</v>
      </c>
      <c r="D125" s="78">
        <v>1676.70320531928</v>
      </c>
      <c r="E125" s="78">
        <v>2529.9801284533701</v>
      </c>
      <c r="F125" s="78">
        <v>2001.79014980386</v>
      </c>
      <c r="G125" s="78">
        <v>1794.4767578506301</v>
      </c>
      <c r="H125" s="78">
        <v>1727.01113566709</v>
      </c>
      <c r="I125" s="78">
        <v>1469.4658599484201</v>
      </c>
      <c r="J125" s="78">
        <v>1626.2404909394299</v>
      </c>
      <c r="K125" s="78">
        <v>1348.6462263025501</v>
      </c>
      <c r="L125" s="78">
        <v>1233.1431467372299</v>
      </c>
      <c r="M125" s="78"/>
      <c r="N125" s="71" t="s">
        <v>199</v>
      </c>
      <c r="O125" s="71" t="s">
        <v>491</v>
      </c>
      <c r="P125" s="78">
        <v>286535</v>
      </c>
      <c r="Q125" s="78">
        <v>293909</v>
      </c>
      <c r="R125" s="78">
        <v>298963</v>
      </c>
      <c r="S125" s="78">
        <v>302835</v>
      </c>
      <c r="T125" s="78">
        <v>307758</v>
      </c>
      <c r="U125" s="78">
        <v>312994</v>
      </c>
      <c r="V125" s="78">
        <v>318107</v>
      </c>
      <c r="W125" s="78">
        <v>322574</v>
      </c>
      <c r="X125" s="78">
        <v>328494</v>
      </c>
      <c r="Y125" s="78">
        <v>333633</v>
      </c>
      <c r="Z125" s="78">
        <v>339313</v>
      </c>
      <c r="AB125" s="71" t="s">
        <v>199</v>
      </c>
      <c r="AC125" s="71" t="s">
        <v>491</v>
      </c>
      <c r="AD125" s="256">
        <f t="shared" si="17"/>
        <v>4.7233460487444123</v>
      </c>
      <c r="AE125" s="256">
        <f t="shared" si="9"/>
        <v>5.7048379100989761</v>
      </c>
      <c r="AF125" s="256">
        <f t="shared" si="10"/>
        <v>8.4625192028892204</v>
      </c>
      <c r="AG125" s="256">
        <f t="shared" si="11"/>
        <v>6.6101677474659803</v>
      </c>
      <c r="AH125" s="256">
        <f t="shared" si="12"/>
        <v>5.8308045862353861</v>
      </c>
      <c r="AI125" s="256">
        <f t="shared" si="13"/>
        <v>5.5177132330558738</v>
      </c>
      <c r="AJ125" s="256">
        <f t="shared" si="14"/>
        <v>4.6194074948002397</v>
      </c>
      <c r="AK125" s="256">
        <f t="shared" si="15"/>
        <v>5.0414493757693739</v>
      </c>
      <c r="AL125" s="256">
        <f t="shared" si="16"/>
        <v>4.1055429514771964</v>
      </c>
      <c r="AM125" s="256">
        <f t="shared" si="16"/>
        <v>3.6961066403420224</v>
      </c>
    </row>
    <row r="126" spans="1:39" x14ac:dyDescent="0.2">
      <c r="A126" s="71" t="s">
        <v>200</v>
      </c>
      <c r="B126" s="71" t="s">
        <v>492</v>
      </c>
      <c r="C126" s="78">
        <v>328.58911888187998</v>
      </c>
      <c r="D126" s="78">
        <v>485.33207514528402</v>
      </c>
      <c r="E126" s="78">
        <v>340.97406055304799</v>
      </c>
      <c r="F126" s="78">
        <v>383.33715143334803</v>
      </c>
      <c r="G126" s="78">
        <v>372.90466765734601</v>
      </c>
      <c r="H126" s="78">
        <v>356.04297193548302</v>
      </c>
      <c r="I126" s="78">
        <v>331.78185270146599</v>
      </c>
      <c r="J126" s="78">
        <v>335.069612086061</v>
      </c>
      <c r="K126" s="78">
        <v>323.837315640935</v>
      </c>
      <c r="L126" s="78">
        <v>328.20146560674999</v>
      </c>
      <c r="M126" s="78"/>
      <c r="N126" s="71" t="s">
        <v>200</v>
      </c>
      <c r="O126" s="71" t="s">
        <v>492</v>
      </c>
      <c r="P126" s="78">
        <v>107351</v>
      </c>
      <c r="Q126" s="78">
        <v>109147</v>
      </c>
      <c r="R126" s="78">
        <v>110488</v>
      </c>
      <c r="S126" s="78">
        <v>111666</v>
      </c>
      <c r="T126" s="78">
        <v>112950</v>
      </c>
      <c r="U126" s="78">
        <v>114291</v>
      </c>
      <c r="V126" s="78">
        <v>115968</v>
      </c>
      <c r="W126" s="78">
        <v>116834</v>
      </c>
      <c r="X126" s="78">
        <v>118542</v>
      </c>
      <c r="Y126" s="78">
        <v>121274</v>
      </c>
      <c r="Z126" s="78">
        <v>122948</v>
      </c>
      <c r="AB126" s="71" t="s">
        <v>200</v>
      </c>
      <c r="AC126" s="71" t="s">
        <v>492</v>
      </c>
      <c r="AD126" s="256">
        <f t="shared" si="17"/>
        <v>3.0608854960073026</v>
      </c>
      <c r="AE126" s="256">
        <f t="shared" si="9"/>
        <v>4.4465910665916972</v>
      </c>
      <c r="AF126" s="256">
        <f t="shared" si="10"/>
        <v>3.0860732437282601</v>
      </c>
      <c r="AG126" s="256">
        <f t="shared" si="11"/>
        <v>3.4328905077046552</v>
      </c>
      <c r="AH126" s="256">
        <f t="shared" si="12"/>
        <v>3.3015021483607438</v>
      </c>
      <c r="AI126" s="256">
        <f t="shared" si="13"/>
        <v>3.1152319249589473</v>
      </c>
      <c r="AJ126" s="256">
        <f t="shared" si="14"/>
        <v>2.8609776205631383</v>
      </c>
      <c r="AK126" s="256">
        <f t="shared" si="15"/>
        <v>2.8679118414679032</v>
      </c>
      <c r="AL126" s="256">
        <f t="shared" si="16"/>
        <v>2.7318361056919485</v>
      </c>
      <c r="AM126" s="256">
        <f t="shared" si="16"/>
        <v>2.7062805350425481</v>
      </c>
    </row>
    <row r="127" spans="1:39" x14ac:dyDescent="0.2">
      <c r="A127" s="71" t="s">
        <v>201</v>
      </c>
      <c r="B127" s="71" t="s">
        <v>493</v>
      </c>
      <c r="C127" s="78">
        <v>221.087018541015</v>
      </c>
      <c r="D127" s="78">
        <v>206.327693691561</v>
      </c>
      <c r="E127" s="78">
        <v>235.94897853834999</v>
      </c>
      <c r="F127" s="78">
        <v>214.354432807569</v>
      </c>
      <c r="G127" s="78">
        <v>222.877240212206</v>
      </c>
      <c r="H127" s="78">
        <v>230.371695426293</v>
      </c>
      <c r="I127" s="78">
        <v>242.741294747729</v>
      </c>
      <c r="J127" s="78">
        <v>239.33512263658699</v>
      </c>
      <c r="K127" s="78">
        <v>236.53703654536301</v>
      </c>
      <c r="L127" s="78">
        <v>219.172024821495</v>
      </c>
      <c r="M127" s="78"/>
      <c r="N127" s="71" t="s">
        <v>201</v>
      </c>
      <c r="O127" s="71" t="s">
        <v>493</v>
      </c>
      <c r="P127" s="78">
        <v>40860</v>
      </c>
      <c r="Q127" s="78">
        <v>41226</v>
      </c>
      <c r="R127" s="78">
        <v>41724</v>
      </c>
      <c r="S127" s="78">
        <v>42189</v>
      </c>
      <c r="T127" s="78">
        <v>42560</v>
      </c>
      <c r="U127" s="78">
        <v>43073</v>
      </c>
      <c r="V127" s="78">
        <v>43574</v>
      </c>
      <c r="W127" s="78">
        <v>43961</v>
      </c>
      <c r="X127" s="78">
        <v>44611</v>
      </c>
      <c r="Y127" s="78">
        <v>45286</v>
      </c>
      <c r="Z127" s="78">
        <v>45775</v>
      </c>
      <c r="AB127" s="71" t="s">
        <v>201</v>
      </c>
      <c r="AC127" s="71" t="s">
        <v>493</v>
      </c>
      <c r="AD127" s="256">
        <f t="shared" si="17"/>
        <v>5.410842352937224</v>
      </c>
      <c r="AE127" s="256">
        <f t="shared" si="9"/>
        <v>5.0047953643710521</v>
      </c>
      <c r="AF127" s="256">
        <f t="shared" si="10"/>
        <v>5.654994212883472</v>
      </c>
      <c r="AG127" s="256">
        <f t="shared" si="11"/>
        <v>5.0808133117061081</v>
      </c>
      <c r="AH127" s="256">
        <f t="shared" si="12"/>
        <v>5.236777260625141</v>
      </c>
      <c r="AI127" s="256">
        <f t="shared" si="13"/>
        <v>5.3484014446705128</v>
      </c>
      <c r="AJ127" s="256">
        <f t="shared" si="14"/>
        <v>5.570782915218456</v>
      </c>
      <c r="AK127" s="256">
        <f t="shared" si="15"/>
        <v>5.4442601996448436</v>
      </c>
      <c r="AL127" s="256">
        <f t="shared" si="16"/>
        <v>5.3022132780113207</v>
      </c>
      <c r="AM127" s="256">
        <f t="shared" si="16"/>
        <v>4.8397302658988428</v>
      </c>
    </row>
    <row r="128" spans="1:39" x14ac:dyDescent="0.2">
      <c r="A128" s="71" t="s">
        <v>202</v>
      </c>
      <c r="B128" s="71" t="s">
        <v>494</v>
      </c>
      <c r="C128" s="78">
        <v>1159.5150652769701</v>
      </c>
      <c r="D128" s="78">
        <v>1064.92285517294</v>
      </c>
      <c r="E128" s="78">
        <v>1098.10906795046</v>
      </c>
      <c r="F128" s="78">
        <v>1022.0403625764</v>
      </c>
      <c r="G128" s="78">
        <v>906.34651881496904</v>
      </c>
      <c r="H128" s="78">
        <v>894.62272981377498</v>
      </c>
      <c r="I128" s="78">
        <v>751.85696178324895</v>
      </c>
      <c r="J128" s="78">
        <v>851.40357231308894</v>
      </c>
      <c r="K128" s="78">
        <v>849.92368543852604</v>
      </c>
      <c r="L128" s="78">
        <v>864.97272335220998</v>
      </c>
      <c r="M128" s="78"/>
      <c r="N128" s="71" t="s">
        <v>202</v>
      </c>
      <c r="O128" s="71" t="s">
        <v>494</v>
      </c>
      <c r="P128" s="78">
        <v>126754</v>
      </c>
      <c r="Q128" s="78">
        <v>128359</v>
      </c>
      <c r="R128" s="78">
        <v>129177</v>
      </c>
      <c r="S128" s="78">
        <v>130626</v>
      </c>
      <c r="T128" s="78">
        <v>132011</v>
      </c>
      <c r="U128" s="78">
        <v>132989</v>
      </c>
      <c r="V128" s="78">
        <v>135344</v>
      </c>
      <c r="W128" s="78">
        <v>137909</v>
      </c>
      <c r="X128" s="78">
        <v>140547</v>
      </c>
      <c r="Y128" s="78">
        <v>143304</v>
      </c>
      <c r="Z128" s="78">
        <v>145415</v>
      </c>
      <c r="AB128" s="71" t="s">
        <v>202</v>
      </c>
      <c r="AC128" s="71" t="s">
        <v>494</v>
      </c>
      <c r="AD128" s="256">
        <f t="shared" si="17"/>
        <v>9.1477591656040058</v>
      </c>
      <c r="AE128" s="256">
        <f t="shared" si="9"/>
        <v>8.2964408820023525</v>
      </c>
      <c r="AF128" s="256">
        <f t="shared" si="10"/>
        <v>8.500809493566658</v>
      </c>
      <c r="AG128" s="256">
        <f t="shared" si="11"/>
        <v>7.8241725428046482</v>
      </c>
      <c r="AH128" s="256">
        <f t="shared" si="12"/>
        <v>6.8656893653935578</v>
      </c>
      <c r="AI128" s="256">
        <f t="shared" si="13"/>
        <v>6.7270430623117319</v>
      </c>
      <c r="AJ128" s="256">
        <f t="shared" si="14"/>
        <v>5.5551554689033056</v>
      </c>
      <c r="AK128" s="256">
        <f t="shared" si="15"/>
        <v>6.1736621417970472</v>
      </c>
      <c r="AL128" s="256">
        <f t="shared" si="16"/>
        <v>6.0472559744322254</v>
      </c>
      <c r="AM128" s="256">
        <f t="shared" si="16"/>
        <v>6.0359286785589381</v>
      </c>
    </row>
    <row r="129" spans="1:39" x14ac:dyDescent="0.2">
      <c r="A129" s="71" t="s">
        <v>203</v>
      </c>
      <c r="B129" s="71" t="s">
        <v>495</v>
      </c>
      <c r="C129" s="78">
        <v>368.15296236680899</v>
      </c>
      <c r="D129" s="78">
        <v>310.44666115920501</v>
      </c>
      <c r="E129" s="78">
        <v>352.962903189965</v>
      </c>
      <c r="F129" s="78">
        <v>342.78713649797402</v>
      </c>
      <c r="G129" s="78">
        <v>316.11000118361301</v>
      </c>
      <c r="H129" s="78">
        <v>327.80027626472702</v>
      </c>
      <c r="I129" s="78">
        <v>323.16593088385201</v>
      </c>
      <c r="J129" s="78">
        <v>312.71735922187099</v>
      </c>
      <c r="K129" s="78">
        <v>293.61712191222102</v>
      </c>
      <c r="L129" s="78">
        <v>311.15026135955401</v>
      </c>
      <c r="M129" s="78"/>
      <c r="N129" s="71" t="s">
        <v>203</v>
      </c>
      <c r="O129" s="71" t="s">
        <v>495</v>
      </c>
      <c r="P129" s="78">
        <v>24248</v>
      </c>
      <c r="Q129" s="78">
        <v>24480</v>
      </c>
      <c r="R129" s="78">
        <v>24637</v>
      </c>
      <c r="S129" s="78">
        <v>24698</v>
      </c>
      <c r="T129" s="78">
        <v>24863</v>
      </c>
      <c r="U129" s="78">
        <v>25084</v>
      </c>
      <c r="V129" s="78">
        <v>25298</v>
      </c>
      <c r="W129" s="78">
        <v>25610</v>
      </c>
      <c r="X129" s="78">
        <v>25847</v>
      </c>
      <c r="Y129" s="78">
        <v>26193</v>
      </c>
      <c r="Z129" s="78">
        <v>26566</v>
      </c>
      <c r="AB129" s="71" t="s">
        <v>203</v>
      </c>
      <c r="AC129" s="71" t="s">
        <v>495</v>
      </c>
      <c r="AD129" s="256">
        <f t="shared" si="17"/>
        <v>15.18281764957147</v>
      </c>
      <c r="AE129" s="256">
        <f t="shared" si="9"/>
        <v>12.681644655196283</v>
      </c>
      <c r="AF129" s="256">
        <f t="shared" si="10"/>
        <v>14.326537451392824</v>
      </c>
      <c r="AG129" s="256">
        <f t="shared" si="11"/>
        <v>13.879145538018221</v>
      </c>
      <c r="AH129" s="256">
        <f t="shared" si="12"/>
        <v>12.714073168306843</v>
      </c>
      <c r="AI129" s="256">
        <f t="shared" si="13"/>
        <v>13.068102227106003</v>
      </c>
      <c r="AJ129" s="256">
        <f t="shared" si="14"/>
        <v>12.774366783297179</v>
      </c>
      <c r="AK129" s="256">
        <f t="shared" si="15"/>
        <v>12.210752019596681</v>
      </c>
      <c r="AL129" s="256">
        <f t="shared" si="16"/>
        <v>11.359814365776339</v>
      </c>
      <c r="AM129" s="256">
        <f t="shared" si="16"/>
        <v>11.879137989522164</v>
      </c>
    </row>
    <row r="130" spans="1:39" x14ac:dyDescent="0.2">
      <c r="A130" s="71" t="s">
        <v>204</v>
      </c>
      <c r="B130" s="71" t="s">
        <v>496</v>
      </c>
      <c r="C130" s="78">
        <v>291.41032292131001</v>
      </c>
      <c r="D130" s="78">
        <v>304.43944385818298</v>
      </c>
      <c r="E130" s="78">
        <v>289.27451172495398</v>
      </c>
      <c r="F130" s="78">
        <v>310.91947309612601</v>
      </c>
      <c r="G130" s="78">
        <v>294.81522726637701</v>
      </c>
      <c r="H130" s="78">
        <v>290.50854611783302</v>
      </c>
      <c r="I130" s="78">
        <v>281.27151821733997</v>
      </c>
      <c r="J130" s="78">
        <v>227.51062990253499</v>
      </c>
      <c r="K130" s="78">
        <v>254.77161778816799</v>
      </c>
      <c r="L130" s="78">
        <v>254.85546917095201</v>
      </c>
      <c r="M130" s="78"/>
      <c r="N130" s="71" t="s">
        <v>204</v>
      </c>
      <c r="O130" s="71" t="s">
        <v>496</v>
      </c>
      <c r="P130" s="78">
        <v>31123</v>
      </c>
      <c r="Q130" s="78">
        <v>31269</v>
      </c>
      <c r="R130" s="78">
        <v>31587</v>
      </c>
      <c r="S130" s="78">
        <v>31728</v>
      </c>
      <c r="T130" s="78">
        <v>31744</v>
      </c>
      <c r="U130" s="78">
        <v>31920</v>
      </c>
      <c r="V130" s="78">
        <v>32179</v>
      </c>
      <c r="W130" s="78">
        <v>32438</v>
      </c>
      <c r="X130" s="78">
        <v>32878</v>
      </c>
      <c r="Y130" s="78">
        <v>33236</v>
      </c>
      <c r="Z130" s="78">
        <v>33557</v>
      </c>
      <c r="AB130" s="71" t="s">
        <v>204</v>
      </c>
      <c r="AC130" s="71" t="s">
        <v>496</v>
      </c>
      <c r="AD130" s="256">
        <f t="shared" si="17"/>
        <v>9.3631823063750286</v>
      </c>
      <c r="AE130" s="256">
        <f t="shared" si="9"/>
        <v>9.7361426287435791</v>
      </c>
      <c r="AF130" s="256">
        <f t="shared" si="10"/>
        <v>9.1580242417752249</v>
      </c>
      <c r="AG130" s="256">
        <f t="shared" si="11"/>
        <v>9.7995295353040213</v>
      </c>
      <c r="AH130" s="256">
        <f t="shared" si="12"/>
        <v>9.2872740444297186</v>
      </c>
      <c r="AI130" s="256">
        <f t="shared" si="13"/>
        <v>9.1011449285035404</v>
      </c>
      <c r="AJ130" s="256">
        <f t="shared" si="14"/>
        <v>8.7408408656993686</v>
      </c>
      <c r="AK130" s="256">
        <f t="shared" si="15"/>
        <v>7.0137070689479923</v>
      </c>
      <c r="AL130" s="256">
        <f t="shared" si="16"/>
        <v>7.7489998718951272</v>
      </c>
      <c r="AM130" s="256">
        <f t="shared" si="16"/>
        <v>7.6680547951303408</v>
      </c>
    </row>
    <row r="131" spans="1:39" x14ac:dyDescent="0.2">
      <c r="A131" s="71" t="s">
        <v>205</v>
      </c>
      <c r="B131" s="71" t="s">
        <v>497</v>
      </c>
      <c r="C131" s="78">
        <v>170.66155491753099</v>
      </c>
      <c r="D131" s="78">
        <v>162.589742510386</v>
      </c>
      <c r="E131" s="78">
        <v>164.84872591059499</v>
      </c>
      <c r="F131" s="78">
        <v>163.42109585928401</v>
      </c>
      <c r="G131" s="78">
        <v>145.37176280459099</v>
      </c>
      <c r="H131" s="78">
        <v>142.866356239921</v>
      </c>
      <c r="I131" s="78">
        <v>139.34637611356399</v>
      </c>
      <c r="J131" s="78">
        <v>135.251541962022</v>
      </c>
      <c r="K131" s="78">
        <v>132.79359331463499</v>
      </c>
      <c r="L131" s="78">
        <v>149.027867369511</v>
      </c>
      <c r="M131" s="78"/>
      <c r="N131" s="71" t="s">
        <v>205</v>
      </c>
      <c r="O131" s="71" t="s">
        <v>497</v>
      </c>
      <c r="P131" s="78">
        <v>27870</v>
      </c>
      <c r="Q131" s="78">
        <v>28109</v>
      </c>
      <c r="R131" s="78">
        <v>28338</v>
      </c>
      <c r="S131" s="78">
        <v>28427</v>
      </c>
      <c r="T131" s="78">
        <v>28558</v>
      </c>
      <c r="U131" s="78">
        <v>28623</v>
      </c>
      <c r="V131" s="78">
        <v>28771</v>
      </c>
      <c r="W131" s="78">
        <v>28985</v>
      </c>
      <c r="X131" s="78">
        <v>29448</v>
      </c>
      <c r="Y131" s="78">
        <v>29848</v>
      </c>
      <c r="Z131" s="78">
        <v>30226</v>
      </c>
      <c r="AB131" s="71" t="s">
        <v>205</v>
      </c>
      <c r="AC131" s="71" t="s">
        <v>497</v>
      </c>
      <c r="AD131" s="256">
        <f t="shared" si="17"/>
        <v>6.1234860034994973</v>
      </c>
      <c r="AE131" s="256">
        <f t="shared" si="9"/>
        <v>5.7842592233941446</v>
      </c>
      <c r="AF131" s="256">
        <f t="shared" si="10"/>
        <v>5.8172321938949469</v>
      </c>
      <c r="AG131" s="256">
        <f t="shared" si="11"/>
        <v>5.7487985316524437</v>
      </c>
      <c r="AH131" s="256">
        <f t="shared" si="12"/>
        <v>5.0904041881291047</v>
      </c>
      <c r="AI131" s="256">
        <f t="shared" si="13"/>
        <v>4.9913131481647977</v>
      </c>
      <c r="AJ131" s="256">
        <f t="shared" si="14"/>
        <v>4.8432927640180727</v>
      </c>
      <c r="AK131" s="256">
        <f t="shared" si="15"/>
        <v>4.66625985723726</v>
      </c>
      <c r="AL131" s="256">
        <f t="shared" si="16"/>
        <v>4.509426559176684</v>
      </c>
      <c r="AM131" s="256">
        <f t="shared" si="16"/>
        <v>4.9928929030256963</v>
      </c>
    </row>
    <row r="132" spans="1:39" x14ac:dyDescent="0.2">
      <c r="A132" s="71" t="s">
        <v>206</v>
      </c>
      <c r="B132" s="71" t="s">
        <v>498</v>
      </c>
      <c r="C132" s="78">
        <v>309.63782197693803</v>
      </c>
      <c r="D132" s="78">
        <v>309.04804896277699</v>
      </c>
      <c r="E132" s="78">
        <v>316.01124614317501</v>
      </c>
      <c r="F132" s="78">
        <v>348.86433332664501</v>
      </c>
      <c r="G132" s="78">
        <v>350.776827961354</v>
      </c>
      <c r="H132" s="78">
        <v>295.08694671674402</v>
      </c>
      <c r="I132" s="78">
        <v>305.94948472615499</v>
      </c>
      <c r="J132" s="78">
        <v>291.88285360096899</v>
      </c>
      <c r="K132" s="78">
        <v>271.12931016115698</v>
      </c>
      <c r="L132" s="78">
        <v>197.16549255775399</v>
      </c>
      <c r="M132" s="78"/>
      <c r="N132" s="71" t="s">
        <v>206</v>
      </c>
      <c r="O132" s="71" t="s">
        <v>498</v>
      </c>
      <c r="P132" s="78">
        <v>41558</v>
      </c>
      <c r="Q132" s="78">
        <v>41891</v>
      </c>
      <c r="R132" s="78">
        <v>42219</v>
      </c>
      <c r="S132" s="78">
        <v>42542</v>
      </c>
      <c r="T132" s="78">
        <v>42605</v>
      </c>
      <c r="U132" s="78">
        <v>42837</v>
      </c>
      <c r="V132" s="78">
        <v>42973</v>
      </c>
      <c r="W132" s="78">
        <v>43359</v>
      </c>
      <c r="X132" s="78">
        <v>43913</v>
      </c>
      <c r="Y132" s="78">
        <v>44595</v>
      </c>
      <c r="Z132" s="78">
        <v>44902</v>
      </c>
      <c r="AB132" s="71" t="s">
        <v>206</v>
      </c>
      <c r="AC132" s="71" t="s">
        <v>498</v>
      </c>
      <c r="AD132" s="256">
        <f t="shared" si="17"/>
        <v>7.4507392554246605</v>
      </c>
      <c r="AE132" s="256">
        <f t="shared" si="9"/>
        <v>7.3774330754285407</v>
      </c>
      <c r="AF132" s="256">
        <f t="shared" si="10"/>
        <v>7.4850481096940946</v>
      </c>
      <c r="AG132" s="256">
        <f t="shared" si="11"/>
        <v>8.2004685564064932</v>
      </c>
      <c r="AH132" s="256">
        <f t="shared" si="12"/>
        <v>8.2332314977433168</v>
      </c>
      <c r="AI132" s="256">
        <f t="shared" si="13"/>
        <v>6.888599731931369</v>
      </c>
      <c r="AJ132" s="256">
        <f t="shared" si="14"/>
        <v>7.1195747265993763</v>
      </c>
      <c r="AK132" s="256">
        <f t="shared" si="15"/>
        <v>6.7317708803470797</v>
      </c>
      <c r="AL132" s="256">
        <f t="shared" si="16"/>
        <v>6.1742379286579601</v>
      </c>
      <c r="AM132" s="256">
        <f t="shared" si="16"/>
        <v>4.421246609659244</v>
      </c>
    </row>
    <row r="133" spans="1:39" x14ac:dyDescent="0.2">
      <c r="A133" s="71" t="s">
        <v>207</v>
      </c>
      <c r="B133" s="71" t="s">
        <v>499</v>
      </c>
      <c r="C133" s="78">
        <v>495.75878566361598</v>
      </c>
      <c r="D133" s="78">
        <v>471.46286754372397</v>
      </c>
      <c r="E133" s="78">
        <v>475.04891791991997</v>
      </c>
      <c r="F133" s="78">
        <v>461.495684545073</v>
      </c>
      <c r="G133" s="78">
        <v>423.09415280658601</v>
      </c>
      <c r="H133" s="78">
        <v>423.53074266581098</v>
      </c>
      <c r="I133" s="78">
        <v>421.71759087786899</v>
      </c>
      <c r="J133" s="78">
        <v>411.57800966977101</v>
      </c>
      <c r="K133" s="78">
        <v>406.18472513125499</v>
      </c>
      <c r="L133" s="78">
        <v>412.27961156669801</v>
      </c>
      <c r="M133" s="78"/>
      <c r="N133" s="71" t="s">
        <v>207</v>
      </c>
      <c r="O133" s="71" t="s">
        <v>499</v>
      </c>
      <c r="P133" s="78">
        <v>77977</v>
      </c>
      <c r="Q133" s="78">
        <v>78788</v>
      </c>
      <c r="R133" s="78">
        <v>79543</v>
      </c>
      <c r="S133" s="78">
        <v>79930</v>
      </c>
      <c r="T133" s="78">
        <v>80507</v>
      </c>
      <c r="U133" s="78">
        <v>81009</v>
      </c>
      <c r="V133" s="78">
        <v>81826</v>
      </c>
      <c r="W133" s="78">
        <v>82510</v>
      </c>
      <c r="X133" s="78">
        <v>83191</v>
      </c>
      <c r="Y133" s="78">
        <v>84151</v>
      </c>
      <c r="Z133" s="78">
        <v>84908</v>
      </c>
      <c r="AB133" s="71" t="s">
        <v>207</v>
      </c>
      <c r="AC133" s="71" t="s">
        <v>499</v>
      </c>
      <c r="AD133" s="256">
        <f t="shared" si="17"/>
        <v>6.357756590579478</v>
      </c>
      <c r="AE133" s="256">
        <f t="shared" si="9"/>
        <v>5.983942574297151</v>
      </c>
      <c r="AF133" s="256">
        <f t="shared" si="10"/>
        <v>5.9722278254518937</v>
      </c>
      <c r="AG133" s="256">
        <f t="shared" si="11"/>
        <v>5.7737480863890029</v>
      </c>
      <c r="AH133" s="256">
        <f t="shared" si="12"/>
        <v>5.2553709963926867</v>
      </c>
      <c r="AI133" s="256">
        <f t="shared" si="13"/>
        <v>5.2281936904024366</v>
      </c>
      <c r="AJ133" s="256">
        <f t="shared" si="14"/>
        <v>5.1538336332934396</v>
      </c>
      <c r="AK133" s="256">
        <f t="shared" si="15"/>
        <v>4.9882197269394135</v>
      </c>
      <c r="AL133" s="256">
        <f t="shared" si="16"/>
        <v>4.8825561074065105</v>
      </c>
      <c r="AM133" s="256">
        <f t="shared" si="16"/>
        <v>4.8992835684269709</v>
      </c>
    </row>
    <row r="134" spans="1:39" x14ac:dyDescent="0.2">
      <c r="A134" s="71" t="s">
        <v>208</v>
      </c>
      <c r="B134" s="71" t="s">
        <v>500</v>
      </c>
      <c r="C134" s="78">
        <v>152.089965774208</v>
      </c>
      <c r="D134" s="78">
        <v>144.64884114096401</v>
      </c>
      <c r="E134" s="78">
        <v>149.40419360498001</v>
      </c>
      <c r="F134" s="78">
        <v>146.962256048261</v>
      </c>
      <c r="G134" s="78">
        <v>132.040684403293</v>
      </c>
      <c r="H134" s="78">
        <v>132.373691765129</v>
      </c>
      <c r="I134" s="78">
        <v>136.03479891717399</v>
      </c>
      <c r="J134" s="78">
        <v>134.729988111804</v>
      </c>
      <c r="K134" s="78">
        <v>128.48185960808499</v>
      </c>
      <c r="L134" s="78">
        <v>130.338488718344</v>
      </c>
      <c r="M134" s="78"/>
      <c r="N134" s="71" t="s">
        <v>208</v>
      </c>
      <c r="O134" s="71" t="s">
        <v>500</v>
      </c>
      <c r="P134" s="78">
        <v>19356</v>
      </c>
      <c r="Q134" s="78">
        <v>19328</v>
      </c>
      <c r="R134" s="78">
        <v>19297</v>
      </c>
      <c r="S134" s="78">
        <v>19147</v>
      </c>
      <c r="T134" s="78">
        <v>18997</v>
      </c>
      <c r="U134" s="78">
        <v>18951</v>
      </c>
      <c r="V134" s="78">
        <v>18905</v>
      </c>
      <c r="W134" s="78">
        <v>19065</v>
      </c>
      <c r="X134" s="78">
        <v>19485</v>
      </c>
      <c r="Y134" s="78">
        <v>19376</v>
      </c>
      <c r="Z134" s="78">
        <v>19278</v>
      </c>
      <c r="AB134" s="71" t="s">
        <v>208</v>
      </c>
      <c r="AC134" s="71" t="s">
        <v>500</v>
      </c>
      <c r="AD134" s="256">
        <f t="shared" si="17"/>
        <v>7.8575101143938824</v>
      </c>
      <c r="AE134" s="256">
        <f t="shared" si="9"/>
        <v>7.4839011351906048</v>
      </c>
      <c r="AF134" s="256">
        <f t="shared" si="10"/>
        <v>7.7423534023412977</v>
      </c>
      <c r="AG134" s="256">
        <f t="shared" si="11"/>
        <v>7.6754716691001716</v>
      </c>
      <c r="AH134" s="256">
        <f t="shared" si="12"/>
        <v>6.9506071697264309</v>
      </c>
      <c r="AI134" s="256">
        <f t="shared" si="13"/>
        <v>6.98505048626083</v>
      </c>
      <c r="AJ134" s="256">
        <f t="shared" si="14"/>
        <v>7.195704782712192</v>
      </c>
      <c r="AK134" s="256">
        <f t="shared" si="15"/>
        <v>7.0668758516550749</v>
      </c>
      <c r="AL134" s="256">
        <f t="shared" si="16"/>
        <v>6.5938855328758006</v>
      </c>
      <c r="AM134" s="256">
        <f t="shared" si="16"/>
        <v>6.726800615108588</v>
      </c>
    </row>
    <row r="135" spans="1:39" x14ac:dyDescent="0.2">
      <c r="A135" s="71" t="s">
        <v>209</v>
      </c>
      <c r="B135" s="71" t="s">
        <v>501</v>
      </c>
      <c r="C135" s="78">
        <v>200.380006679959</v>
      </c>
      <c r="D135" s="78">
        <v>196.53756132605</v>
      </c>
      <c r="E135" s="78">
        <v>211.967932675844</v>
      </c>
      <c r="F135" s="78">
        <v>215.32562534696001</v>
      </c>
      <c r="G135" s="78">
        <v>200.91629010259999</v>
      </c>
      <c r="H135" s="78">
        <v>201.03494005783</v>
      </c>
      <c r="I135" s="78">
        <v>205.514449961466</v>
      </c>
      <c r="J135" s="78">
        <v>178.68679745715201</v>
      </c>
      <c r="K135" s="78">
        <v>175.721696003159</v>
      </c>
      <c r="L135" s="78">
        <v>178.145735676903</v>
      </c>
      <c r="M135" s="78"/>
      <c r="N135" s="71" t="s">
        <v>209</v>
      </c>
      <c r="O135" s="71" t="s">
        <v>501</v>
      </c>
      <c r="P135" s="78">
        <v>38854</v>
      </c>
      <c r="Q135" s="78">
        <v>39083</v>
      </c>
      <c r="R135" s="78">
        <v>39394</v>
      </c>
      <c r="S135" s="78">
        <v>39626</v>
      </c>
      <c r="T135" s="78">
        <v>39742</v>
      </c>
      <c r="U135" s="78">
        <v>39866</v>
      </c>
      <c r="V135" s="78">
        <v>40229</v>
      </c>
      <c r="W135" s="78">
        <v>40732</v>
      </c>
      <c r="X135" s="78">
        <v>41336</v>
      </c>
      <c r="Y135" s="78">
        <v>41786</v>
      </c>
      <c r="Z135" s="78">
        <v>42131</v>
      </c>
      <c r="AB135" s="71" t="s">
        <v>209</v>
      </c>
      <c r="AC135" s="71" t="s">
        <v>501</v>
      </c>
      <c r="AD135" s="256">
        <f t="shared" si="17"/>
        <v>5.1572555381674725</v>
      </c>
      <c r="AE135" s="256">
        <f t="shared" si="9"/>
        <v>5.0287224963807793</v>
      </c>
      <c r="AF135" s="256">
        <f t="shared" si="10"/>
        <v>5.3807161668234755</v>
      </c>
      <c r="AG135" s="256">
        <f t="shared" si="11"/>
        <v>5.4339480479220716</v>
      </c>
      <c r="AH135" s="256">
        <f t="shared" si="12"/>
        <v>5.0555153264204113</v>
      </c>
      <c r="AI135" s="256">
        <f t="shared" si="13"/>
        <v>5.0427667701256711</v>
      </c>
      <c r="AJ135" s="256">
        <f t="shared" si="14"/>
        <v>5.1086144314167887</v>
      </c>
      <c r="AK135" s="256">
        <f t="shared" si="15"/>
        <v>4.3868898521347344</v>
      </c>
      <c r="AL135" s="256">
        <f t="shared" si="16"/>
        <v>4.2510570931671907</v>
      </c>
      <c r="AM135" s="256">
        <f t="shared" si="16"/>
        <v>4.2632876005576756</v>
      </c>
    </row>
    <row r="136" spans="1:39" x14ac:dyDescent="0.2">
      <c r="A136" s="71" t="s">
        <v>210</v>
      </c>
      <c r="B136" s="71" t="s">
        <v>502</v>
      </c>
      <c r="C136" s="78">
        <v>358.405371451007</v>
      </c>
      <c r="D136" s="78">
        <v>341.737595733859</v>
      </c>
      <c r="E136" s="78">
        <v>357.36672857490697</v>
      </c>
      <c r="F136" s="78">
        <v>337.962157388251</v>
      </c>
      <c r="G136" s="78">
        <v>318.70645058410702</v>
      </c>
      <c r="H136" s="78">
        <v>305.36393271189098</v>
      </c>
      <c r="I136" s="78">
        <v>293.32100477262702</v>
      </c>
      <c r="J136" s="78">
        <v>291.70260319788099</v>
      </c>
      <c r="K136" s="78">
        <v>287.03656504918598</v>
      </c>
      <c r="L136" s="78">
        <v>291.56558195393501</v>
      </c>
      <c r="M136" s="78"/>
      <c r="N136" s="71" t="s">
        <v>210</v>
      </c>
      <c r="O136" s="71" t="s">
        <v>502</v>
      </c>
      <c r="P136" s="78">
        <v>50006</v>
      </c>
      <c r="Q136" s="78">
        <v>50036</v>
      </c>
      <c r="R136" s="78">
        <v>50107</v>
      </c>
      <c r="S136" s="78">
        <v>50164</v>
      </c>
      <c r="T136" s="78">
        <v>50163</v>
      </c>
      <c r="U136" s="78">
        <v>50227</v>
      </c>
      <c r="V136" s="78">
        <v>50565</v>
      </c>
      <c r="W136" s="78">
        <v>51048</v>
      </c>
      <c r="X136" s="78">
        <v>51667</v>
      </c>
      <c r="Y136" s="78">
        <v>52003</v>
      </c>
      <c r="Z136" s="78">
        <v>52121</v>
      </c>
      <c r="AB136" s="71" t="s">
        <v>210</v>
      </c>
      <c r="AC136" s="71" t="s">
        <v>502</v>
      </c>
      <c r="AD136" s="256">
        <f t="shared" si="17"/>
        <v>7.1672473593370203</v>
      </c>
      <c r="AE136" s="256">
        <f t="shared" si="9"/>
        <v>6.8298344338847832</v>
      </c>
      <c r="AF136" s="256">
        <f t="shared" si="10"/>
        <v>7.1320719375517792</v>
      </c>
      <c r="AG136" s="256">
        <f t="shared" si="11"/>
        <v>6.7371453111444657</v>
      </c>
      <c r="AH136" s="256">
        <f t="shared" si="12"/>
        <v>6.3534168726772124</v>
      </c>
      <c r="AI136" s="256">
        <f t="shared" si="13"/>
        <v>6.0796769210164046</v>
      </c>
      <c r="AJ136" s="256">
        <f t="shared" si="14"/>
        <v>5.8008702614976171</v>
      </c>
      <c r="AK136" s="256">
        <f t="shared" si="15"/>
        <v>5.7142807396544617</v>
      </c>
      <c r="AL136" s="256">
        <f t="shared" si="16"/>
        <v>5.5555105783030951</v>
      </c>
      <c r="AM136" s="256">
        <f t="shared" si="16"/>
        <v>5.6067069583280782</v>
      </c>
    </row>
    <row r="137" spans="1:39" x14ac:dyDescent="0.2">
      <c r="A137" s="71" t="s">
        <v>211</v>
      </c>
      <c r="B137" s="71" t="s">
        <v>503</v>
      </c>
      <c r="C137" s="78">
        <v>106.14532377413001</v>
      </c>
      <c r="D137" s="78">
        <v>90.159371728589093</v>
      </c>
      <c r="E137" s="78">
        <v>92.334041267030898</v>
      </c>
      <c r="F137" s="78">
        <v>85.117295835493294</v>
      </c>
      <c r="G137" s="78">
        <v>79.864858605454401</v>
      </c>
      <c r="H137" s="78">
        <v>67.177086818130206</v>
      </c>
      <c r="I137" s="78">
        <v>64.986493810624196</v>
      </c>
      <c r="J137" s="78">
        <v>65.235960199139598</v>
      </c>
      <c r="K137" s="78">
        <v>64.736197839189003</v>
      </c>
      <c r="L137" s="78">
        <v>59.3834216338891</v>
      </c>
      <c r="M137" s="78"/>
      <c r="N137" s="71" t="s">
        <v>211</v>
      </c>
      <c r="O137" s="71" t="s">
        <v>503</v>
      </c>
      <c r="P137" s="78">
        <v>10273</v>
      </c>
      <c r="Q137" s="78">
        <v>10277</v>
      </c>
      <c r="R137" s="78">
        <v>10177</v>
      </c>
      <c r="S137" s="78">
        <v>10126</v>
      </c>
      <c r="T137" s="78">
        <v>10032</v>
      </c>
      <c r="U137" s="78">
        <v>10001</v>
      </c>
      <c r="V137" s="78">
        <v>10278</v>
      </c>
      <c r="W137" s="78">
        <v>10514</v>
      </c>
      <c r="X137" s="78">
        <v>10954</v>
      </c>
      <c r="Y137" s="78">
        <v>10990</v>
      </c>
      <c r="Z137" s="78">
        <v>10914</v>
      </c>
      <c r="AB137" s="71" t="s">
        <v>211</v>
      </c>
      <c r="AC137" s="71" t="s">
        <v>503</v>
      </c>
      <c r="AD137" s="256">
        <f t="shared" si="17"/>
        <v>10.33245631988027</v>
      </c>
      <c r="AE137" s="256">
        <f t="shared" ref="AE137:AE200" si="18">(D137*1000)/Q137</f>
        <v>8.7729270923994438</v>
      </c>
      <c r="AF137" s="256">
        <f t="shared" ref="AF137:AF200" si="19">(E137*1000)/R137</f>
        <v>9.072815295964519</v>
      </c>
      <c r="AG137" s="256">
        <f t="shared" ref="AG137:AG200" si="20">(F137*1000)/S137</f>
        <v>8.405816298192109</v>
      </c>
      <c r="AH137" s="256">
        <f t="shared" ref="AH137:AH200" si="21">(G137*1000)/T137</f>
        <v>7.9610106265405101</v>
      </c>
      <c r="AI137" s="256">
        <f t="shared" ref="AI137:AI200" si="22">(H137*1000)/U137</f>
        <v>6.7170369781152095</v>
      </c>
      <c r="AJ137" s="256">
        <f t="shared" ref="AJ137:AJ200" si="23">(I137*1000)/V137</f>
        <v>6.3228734978229415</v>
      </c>
      <c r="AK137" s="256">
        <f t="shared" ref="AK137:AK200" si="24">(J137*1000)/W137</f>
        <v>6.2046756894749473</v>
      </c>
      <c r="AL137" s="256">
        <f t="shared" ref="AL137:AM200" si="25">(K137*1000)/X137</f>
        <v>5.909822698483568</v>
      </c>
      <c r="AM137" s="256">
        <f t="shared" si="25"/>
        <v>5.4034050622283072</v>
      </c>
    </row>
    <row r="138" spans="1:39" x14ac:dyDescent="0.2">
      <c r="A138" s="71" t="s">
        <v>212</v>
      </c>
      <c r="B138" s="71" t="s">
        <v>504</v>
      </c>
      <c r="C138" s="78">
        <v>672.76252935357104</v>
      </c>
      <c r="D138" s="78">
        <v>618.28635761493695</v>
      </c>
      <c r="E138" s="78">
        <v>627.87936631141997</v>
      </c>
      <c r="F138" s="78">
        <v>599.70419717648201</v>
      </c>
      <c r="G138" s="78">
        <v>558.67400480548395</v>
      </c>
      <c r="H138" s="78">
        <v>404.71901632611298</v>
      </c>
      <c r="I138" s="78">
        <v>413.11378217682301</v>
      </c>
      <c r="J138" s="78">
        <v>412.22699854200499</v>
      </c>
      <c r="K138" s="78">
        <v>401.60162729190102</v>
      </c>
      <c r="L138" s="78">
        <v>405.94901720670998</v>
      </c>
      <c r="M138" s="78"/>
      <c r="N138" s="71" t="s">
        <v>212</v>
      </c>
      <c r="O138" s="71" t="s">
        <v>504</v>
      </c>
      <c r="P138" s="78">
        <v>90241</v>
      </c>
      <c r="Q138" s="78">
        <v>91087</v>
      </c>
      <c r="R138" s="78">
        <v>91800</v>
      </c>
      <c r="S138" s="78">
        <v>92294</v>
      </c>
      <c r="T138" s="78">
        <v>93231</v>
      </c>
      <c r="U138" s="78">
        <v>94084</v>
      </c>
      <c r="V138" s="78">
        <v>95532</v>
      </c>
      <c r="W138" s="78">
        <v>96952</v>
      </c>
      <c r="X138" s="78">
        <v>98538</v>
      </c>
      <c r="Y138" s="78">
        <v>99752</v>
      </c>
      <c r="Z138" s="78">
        <v>101268</v>
      </c>
      <c r="AB138" s="71" t="s">
        <v>212</v>
      </c>
      <c r="AC138" s="71" t="s">
        <v>504</v>
      </c>
      <c r="AD138" s="256">
        <f t="shared" ref="AD138:AD201" si="26">(C138*1000)/P138</f>
        <v>7.4551759106566973</v>
      </c>
      <c r="AE138" s="256">
        <f t="shared" si="18"/>
        <v>6.7878660798460473</v>
      </c>
      <c r="AF138" s="256">
        <f t="shared" si="19"/>
        <v>6.839644513196296</v>
      </c>
      <c r="AG138" s="256">
        <f t="shared" si="20"/>
        <v>6.4977593037086061</v>
      </c>
      <c r="AH138" s="256">
        <f t="shared" si="21"/>
        <v>5.9923631067508012</v>
      </c>
      <c r="AI138" s="256">
        <f t="shared" si="22"/>
        <v>4.3016773981347836</v>
      </c>
      <c r="AJ138" s="256">
        <f t="shared" si="23"/>
        <v>4.3243497694680633</v>
      </c>
      <c r="AK138" s="256">
        <f t="shared" si="24"/>
        <v>4.2518668881715174</v>
      </c>
      <c r="AL138" s="256">
        <f t="shared" si="25"/>
        <v>4.0756015678408435</v>
      </c>
      <c r="AM138" s="256">
        <f t="shared" si="25"/>
        <v>4.0695827372554936</v>
      </c>
    </row>
    <row r="139" spans="1:39" x14ac:dyDescent="0.2">
      <c r="A139" s="71" t="s">
        <v>213</v>
      </c>
      <c r="B139" s="71" t="s">
        <v>505</v>
      </c>
      <c r="C139" s="78">
        <v>204.718656638933</v>
      </c>
      <c r="D139" s="78">
        <v>197.84758785615199</v>
      </c>
      <c r="E139" s="78">
        <v>203.28580370728901</v>
      </c>
      <c r="F139" s="78">
        <v>200.238402622715</v>
      </c>
      <c r="G139" s="78">
        <v>186.97148526239801</v>
      </c>
      <c r="H139" s="78">
        <v>181.81698619765399</v>
      </c>
      <c r="I139" s="78">
        <v>180.738635543882</v>
      </c>
      <c r="J139" s="78">
        <v>181.388088053822</v>
      </c>
      <c r="K139" s="78">
        <v>177.736181126752</v>
      </c>
      <c r="L139" s="78">
        <v>178.41782854748899</v>
      </c>
      <c r="M139" s="78"/>
      <c r="N139" s="71" t="s">
        <v>213</v>
      </c>
      <c r="O139" s="71" t="s">
        <v>505</v>
      </c>
      <c r="P139" s="78">
        <v>23258</v>
      </c>
      <c r="Q139" s="78">
        <v>23345</v>
      </c>
      <c r="R139" s="78">
        <v>23390</v>
      </c>
      <c r="S139" s="78">
        <v>23470</v>
      </c>
      <c r="T139" s="78">
        <v>23458</v>
      </c>
      <c r="U139" s="78">
        <v>23517</v>
      </c>
      <c r="V139" s="78">
        <v>23781</v>
      </c>
      <c r="W139" s="78">
        <v>24195</v>
      </c>
      <c r="X139" s="78">
        <v>24664</v>
      </c>
      <c r="Y139" s="78">
        <v>25147</v>
      </c>
      <c r="Z139" s="78">
        <v>25491</v>
      </c>
      <c r="AB139" s="71" t="s">
        <v>213</v>
      </c>
      <c r="AC139" s="71" t="s">
        <v>505</v>
      </c>
      <c r="AD139" s="256">
        <f t="shared" si="26"/>
        <v>8.8020748404391167</v>
      </c>
      <c r="AE139" s="256">
        <f t="shared" si="18"/>
        <v>8.4749448642600971</v>
      </c>
      <c r="AF139" s="256">
        <f t="shared" si="19"/>
        <v>8.6911416719661823</v>
      </c>
      <c r="AG139" s="256">
        <f t="shared" si="20"/>
        <v>8.5316745898046431</v>
      </c>
      <c r="AH139" s="256">
        <f t="shared" si="21"/>
        <v>7.9704785259782591</v>
      </c>
      <c r="AI139" s="256">
        <f t="shared" si="22"/>
        <v>7.7313001742422074</v>
      </c>
      <c r="AJ139" s="256">
        <f t="shared" si="23"/>
        <v>7.6001276457626679</v>
      </c>
      <c r="AK139" s="256">
        <f t="shared" si="24"/>
        <v>7.4969244907551973</v>
      </c>
      <c r="AL139" s="256">
        <f t="shared" si="25"/>
        <v>7.2062999159403178</v>
      </c>
      <c r="AM139" s="256">
        <f t="shared" si="25"/>
        <v>7.0949945738055824</v>
      </c>
    </row>
    <row r="140" spans="1:39" x14ac:dyDescent="0.2">
      <c r="A140" s="71" t="s">
        <v>214</v>
      </c>
      <c r="B140" s="71" t="s">
        <v>506</v>
      </c>
      <c r="C140" s="78">
        <v>284.13730547957903</v>
      </c>
      <c r="D140" s="78">
        <v>272.34869677089398</v>
      </c>
      <c r="E140" s="78">
        <v>283.16266129040099</v>
      </c>
      <c r="F140" s="78">
        <v>262.26574305506398</v>
      </c>
      <c r="G140" s="78">
        <v>246.94560831853499</v>
      </c>
      <c r="H140" s="78">
        <v>246.44573932325201</v>
      </c>
      <c r="I140" s="78">
        <v>247.18023295332301</v>
      </c>
      <c r="J140" s="78">
        <v>243.94150216502399</v>
      </c>
      <c r="K140" s="78">
        <v>235.75416609180999</v>
      </c>
      <c r="L140" s="78">
        <v>237.22511380467901</v>
      </c>
      <c r="M140" s="78"/>
      <c r="N140" s="71" t="s">
        <v>214</v>
      </c>
      <c r="O140" s="71" t="s">
        <v>506</v>
      </c>
      <c r="P140" s="78">
        <v>40451</v>
      </c>
      <c r="Q140" s="78">
        <v>40739</v>
      </c>
      <c r="R140" s="78">
        <v>41008</v>
      </c>
      <c r="S140" s="78">
        <v>41304</v>
      </c>
      <c r="T140" s="78">
        <v>41423</v>
      </c>
      <c r="U140" s="78">
        <v>41912</v>
      </c>
      <c r="V140" s="78">
        <v>42433</v>
      </c>
      <c r="W140" s="78">
        <v>42949</v>
      </c>
      <c r="X140" s="78">
        <v>43867</v>
      </c>
      <c r="Y140" s="78">
        <v>44195</v>
      </c>
      <c r="Z140" s="78">
        <v>44701</v>
      </c>
      <c r="AB140" s="71" t="s">
        <v>214</v>
      </c>
      <c r="AC140" s="71" t="s">
        <v>506</v>
      </c>
      <c r="AD140" s="256">
        <f t="shared" si="26"/>
        <v>7.0242343941949281</v>
      </c>
      <c r="AE140" s="256">
        <f t="shared" si="18"/>
        <v>6.6852081978176683</v>
      </c>
      <c r="AF140" s="256">
        <f t="shared" si="19"/>
        <v>6.9050590443425923</v>
      </c>
      <c r="AG140" s="256">
        <f t="shared" si="20"/>
        <v>6.3496451446606628</v>
      </c>
      <c r="AH140" s="256">
        <f t="shared" si="21"/>
        <v>5.9615577895984115</v>
      </c>
      <c r="AI140" s="256">
        <f t="shared" si="22"/>
        <v>5.8800758571113771</v>
      </c>
      <c r="AJ140" s="256">
        <f t="shared" si="23"/>
        <v>5.8251887199425685</v>
      </c>
      <c r="AK140" s="256">
        <f t="shared" si="24"/>
        <v>5.6797946905637851</v>
      </c>
      <c r="AL140" s="256">
        <f t="shared" si="25"/>
        <v>5.3742942551760997</v>
      </c>
      <c r="AM140" s="256">
        <f t="shared" si="25"/>
        <v>5.3676912276202966</v>
      </c>
    </row>
    <row r="141" spans="1:39" x14ac:dyDescent="0.2">
      <c r="A141" s="71" t="s">
        <v>215</v>
      </c>
      <c r="B141" s="71" t="s">
        <v>507</v>
      </c>
      <c r="C141" s="78">
        <v>336.05667500337302</v>
      </c>
      <c r="D141" s="78">
        <v>349.95343014743702</v>
      </c>
      <c r="E141" s="78">
        <v>348.35730744765198</v>
      </c>
      <c r="F141" s="78">
        <v>332.877330119644</v>
      </c>
      <c r="G141" s="78">
        <v>313.19382825545699</v>
      </c>
      <c r="H141" s="78">
        <v>312.31094991364398</v>
      </c>
      <c r="I141" s="78">
        <v>327.87714945562197</v>
      </c>
      <c r="J141" s="78">
        <v>305.76964130514301</v>
      </c>
      <c r="K141" s="78">
        <v>306.79470084609898</v>
      </c>
      <c r="L141" s="78">
        <v>301.45639428740498</v>
      </c>
      <c r="M141" s="78"/>
      <c r="N141" s="71" t="s">
        <v>215</v>
      </c>
      <c r="O141" s="71" t="s">
        <v>507</v>
      </c>
      <c r="P141" s="78">
        <v>56673</v>
      </c>
      <c r="Q141" s="78">
        <v>57439</v>
      </c>
      <c r="R141" s="78">
        <v>58084</v>
      </c>
      <c r="S141" s="78">
        <v>58576</v>
      </c>
      <c r="T141" s="78">
        <v>59186</v>
      </c>
      <c r="U141" s="78">
        <v>59936</v>
      </c>
      <c r="V141" s="78">
        <v>60422</v>
      </c>
      <c r="W141" s="78">
        <v>61030</v>
      </c>
      <c r="X141" s="78">
        <v>61868</v>
      </c>
      <c r="Y141" s="78">
        <v>62755</v>
      </c>
      <c r="Z141" s="78">
        <v>63630</v>
      </c>
      <c r="AB141" s="71" t="s">
        <v>215</v>
      </c>
      <c r="AC141" s="71" t="s">
        <v>507</v>
      </c>
      <c r="AD141" s="256">
        <f t="shared" si="26"/>
        <v>5.9297491751517128</v>
      </c>
      <c r="AE141" s="256">
        <f t="shared" si="18"/>
        <v>6.0926100758619937</v>
      </c>
      <c r="AF141" s="256">
        <f t="shared" si="19"/>
        <v>5.9974744757188203</v>
      </c>
      <c r="AG141" s="256">
        <f t="shared" si="20"/>
        <v>5.6828279520562006</v>
      </c>
      <c r="AH141" s="256">
        <f t="shared" si="21"/>
        <v>5.2916877007308649</v>
      </c>
      <c r="AI141" s="256">
        <f t="shared" si="22"/>
        <v>5.2107406218907499</v>
      </c>
      <c r="AJ141" s="256">
        <f t="shared" si="23"/>
        <v>5.4264531040948984</v>
      </c>
      <c r="AK141" s="256">
        <f t="shared" si="24"/>
        <v>5.0101530608740461</v>
      </c>
      <c r="AL141" s="256">
        <f t="shared" si="25"/>
        <v>4.9588591977451832</v>
      </c>
      <c r="AM141" s="256">
        <f t="shared" si="25"/>
        <v>4.803703199544338</v>
      </c>
    </row>
    <row r="142" spans="1:39" x14ac:dyDescent="0.2">
      <c r="A142" s="71" t="s">
        <v>216</v>
      </c>
      <c r="B142" s="71" t="s">
        <v>508</v>
      </c>
      <c r="C142" s="78">
        <v>239.55668368438</v>
      </c>
      <c r="D142" s="78">
        <v>234.142519197973</v>
      </c>
      <c r="E142" s="78">
        <v>238.252940308955</v>
      </c>
      <c r="F142" s="78">
        <v>232.93648129534299</v>
      </c>
      <c r="G142" s="78">
        <v>217.613659714248</v>
      </c>
      <c r="H142" s="78">
        <v>213.751108809621</v>
      </c>
      <c r="I142" s="78">
        <v>212.084833897056</v>
      </c>
      <c r="J142" s="78">
        <v>211.215300398957</v>
      </c>
      <c r="K142" s="78">
        <v>203.63239273649501</v>
      </c>
      <c r="L142" s="78">
        <v>198.49424607167501</v>
      </c>
      <c r="M142" s="78"/>
      <c r="N142" s="71" t="s">
        <v>216</v>
      </c>
      <c r="O142" s="71" t="s">
        <v>508</v>
      </c>
      <c r="P142" s="78">
        <v>72676</v>
      </c>
      <c r="Q142" s="78">
        <v>73938</v>
      </c>
      <c r="R142" s="78">
        <v>75025</v>
      </c>
      <c r="S142" s="78">
        <v>75954</v>
      </c>
      <c r="T142" s="78">
        <v>76786</v>
      </c>
      <c r="U142" s="78">
        <v>77390</v>
      </c>
      <c r="V142" s="78">
        <v>78219</v>
      </c>
      <c r="W142" s="78">
        <v>79144</v>
      </c>
      <c r="X142" s="78">
        <v>80442</v>
      </c>
      <c r="Y142" s="78">
        <v>81986</v>
      </c>
      <c r="Z142" s="78">
        <v>83348</v>
      </c>
      <c r="AB142" s="71" t="s">
        <v>216</v>
      </c>
      <c r="AC142" s="71" t="s">
        <v>508</v>
      </c>
      <c r="AD142" s="256">
        <f t="shared" si="26"/>
        <v>3.2962282415705322</v>
      </c>
      <c r="AE142" s="256">
        <f t="shared" si="18"/>
        <v>3.1667413129645516</v>
      </c>
      <c r="AF142" s="256">
        <f t="shared" si="19"/>
        <v>3.1756473216788406</v>
      </c>
      <c r="AG142" s="256">
        <f t="shared" si="20"/>
        <v>3.0668099283163888</v>
      </c>
      <c r="AH142" s="256">
        <f t="shared" si="21"/>
        <v>2.8340278138495036</v>
      </c>
      <c r="AI142" s="256">
        <f t="shared" si="22"/>
        <v>2.7619990801088128</v>
      </c>
      <c r="AJ142" s="256">
        <f t="shared" si="23"/>
        <v>2.7114234891401834</v>
      </c>
      <c r="AK142" s="256">
        <f t="shared" si="24"/>
        <v>2.6687468462417492</v>
      </c>
      <c r="AL142" s="256">
        <f t="shared" si="25"/>
        <v>2.5314188202244474</v>
      </c>
      <c r="AM142" s="256">
        <f t="shared" si="25"/>
        <v>2.4210748917092553</v>
      </c>
    </row>
    <row r="143" spans="1:39" x14ac:dyDescent="0.2">
      <c r="A143" s="71" t="s">
        <v>217</v>
      </c>
      <c r="B143" s="71" t="s">
        <v>509</v>
      </c>
      <c r="C143" s="78">
        <v>107.225364621057</v>
      </c>
      <c r="D143" s="78">
        <v>101.276113812491</v>
      </c>
      <c r="E143" s="78">
        <v>105.061042991723</v>
      </c>
      <c r="F143" s="78">
        <v>132.356441687743</v>
      </c>
      <c r="G143" s="78">
        <v>93.803439518401206</v>
      </c>
      <c r="H143" s="78">
        <v>91.861403730153498</v>
      </c>
      <c r="I143" s="78">
        <v>88.780895748849701</v>
      </c>
      <c r="J143" s="78">
        <v>88.727176568414194</v>
      </c>
      <c r="K143" s="78">
        <v>85.856966361738102</v>
      </c>
      <c r="L143" s="78">
        <v>83.888775303427806</v>
      </c>
      <c r="M143" s="78"/>
      <c r="N143" s="71" t="s">
        <v>217</v>
      </c>
      <c r="O143" s="71" t="s">
        <v>509</v>
      </c>
      <c r="P143" s="78">
        <v>33580</v>
      </c>
      <c r="Q143" s="78">
        <v>34007</v>
      </c>
      <c r="R143" s="78">
        <v>34463</v>
      </c>
      <c r="S143" s="78">
        <v>34854</v>
      </c>
      <c r="T143" s="78">
        <v>35223</v>
      </c>
      <c r="U143" s="78">
        <v>35732</v>
      </c>
      <c r="V143" s="78">
        <v>36291</v>
      </c>
      <c r="W143" s="78">
        <v>36651</v>
      </c>
      <c r="X143" s="78">
        <v>37108</v>
      </c>
      <c r="Y143" s="78">
        <v>37412</v>
      </c>
      <c r="Z143" s="78">
        <v>37802</v>
      </c>
      <c r="AB143" s="71" t="s">
        <v>217</v>
      </c>
      <c r="AC143" s="71" t="s">
        <v>509</v>
      </c>
      <c r="AD143" s="256">
        <f t="shared" si="26"/>
        <v>3.1931317635812091</v>
      </c>
      <c r="AE143" s="256">
        <f t="shared" si="18"/>
        <v>2.9780960923483697</v>
      </c>
      <c r="AF143" s="256">
        <f t="shared" si="19"/>
        <v>3.0485170470279139</v>
      </c>
      <c r="AG143" s="256">
        <f t="shared" si="20"/>
        <v>3.7974534253670456</v>
      </c>
      <c r="AH143" s="256">
        <f t="shared" si="21"/>
        <v>2.6631303272975386</v>
      </c>
      <c r="AI143" s="256">
        <f t="shared" si="22"/>
        <v>2.5708441657380918</v>
      </c>
      <c r="AJ143" s="256">
        <f t="shared" si="23"/>
        <v>2.4463612396696068</v>
      </c>
      <c r="AK143" s="256">
        <f t="shared" si="24"/>
        <v>2.4208664584435406</v>
      </c>
      <c r="AL143" s="256">
        <f t="shared" si="25"/>
        <v>2.3137050329238464</v>
      </c>
      <c r="AM143" s="256">
        <f t="shared" si="25"/>
        <v>2.2422959292052762</v>
      </c>
    </row>
    <row r="144" spans="1:39" x14ac:dyDescent="0.2">
      <c r="A144" s="71" t="s">
        <v>218</v>
      </c>
      <c r="B144" s="71" t="s">
        <v>510</v>
      </c>
      <c r="C144" s="78">
        <v>69.747239082635502</v>
      </c>
      <c r="D144" s="78">
        <v>66.387095653577404</v>
      </c>
      <c r="E144" s="78">
        <v>64.339378881584807</v>
      </c>
      <c r="F144" s="78">
        <v>64.363909436048402</v>
      </c>
      <c r="G144" s="78">
        <v>63.739258302787697</v>
      </c>
      <c r="H144" s="78">
        <v>61.715057883595001</v>
      </c>
      <c r="I144" s="78">
        <v>59.479086336593802</v>
      </c>
      <c r="J144" s="78">
        <v>61.650486331405702</v>
      </c>
      <c r="K144" s="78">
        <v>60.240626129189799</v>
      </c>
      <c r="L144" s="78">
        <v>60.771324769657198</v>
      </c>
      <c r="M144" s="78"/>
      <c r="N144" s="71" t="s">
        <v>218</v>
      </c>
      <c r="O144" s="71" t="s">
        <v>510</v>
      </c>
      <c r="P144" s="78">
        <v>33802</v>
      </c>
      <c r="Q144" s="78">
        <v>34382</v>
      </c>
      <c r="R144" s="78">
        <v>35084</v>
      </c>
      <c r="S144" s="78">
        <v>35518</v>
      </c>
      <c r="T144" s="78">
        <v>35837</v>
      </c>
      <c r="U144" s="78">
        <v>36147</v>
      </c>
      <c r="V144" s="78">
        <v>36528</v>
      </c>
      <c r="W144" s="78">
        <v>36977</v>
      </c>
      <c r="X144" s="78">
        <v>37316</v>
      </c>
      <c r="Y144" s="78">
        <v>37880</v>
      </c>
      <c r="Z144" s="78">
        <v>38443</v>
      </c>
      <c r="AB144" s="71" t="s">
        <v>218</v>
      </c>
      <c r="AC144" s="71" t="s">
        <v>510</v>
      </c>
      <c r="AD144" s="256">
        <f t="shared" si="26"/>
        <v>2.0634056884987722</v>
      </c>
      <c r="AE144" s="256">
        <f t="shared" si="18"/>
        <v>1.9308677695764471</v>
      </c>
      <c r="AF144" s="256">
        <f t="shared" si="19"/>
        <v>1.8338666879940944</v>
      </c>
      <c r="AG144" s="256">
        <f t="shared" si="20"/>
        <v>1.8121490353074048</v>
      </c>
      <c r="AH144" s="256">
        <f t="shared" si="21"/>
        <v>1.7785880040959818</v>
      </c>
      <c r="AI144" s="256">
        <f t="shared" si="22"/>
        <v>1.7073355432980606</v>
      </c>
      <c r="AJ144" s="256">
        <f t="shared" si="23"/>
        <v>1.6283148909492391</v>
      </c>
      <c r="AK144" s="256">
        <f t="shared" si="24"/>
        <v>1.6672657687591124</v>
      </c>
      <c r="AL144" s="256">
        <f t="shared" si="25"/>
        <v>1.6143377138275752</v>
      </c>
      <c r="AM144" s="256">
        <f t="shared" si="25"/>
        <v>1.6043116359465999</v>
      </c>
    </row>
    <row r="145" spans="1:39" x14ac:dyDescent="0.2">
      <c r="A145" s="71" t="s">
        <v>219</v>
      </c>
      <c r="B145" s="71" t="s">
        <v>511</v>
      </c>
      <c r="C145" s="78">
        <v>64.147919168256195</v>
      </c>
      <c r="D145" s="78">
        <v>61.2011034441568</v>
      </c>
      <c r="E145" s="78">
        <v>60.739829982332203</v>
      </c>
      <c r="F145" s="78">
        <v>56.1253962196987</v>
      </c>
      <c r="G145" s="78">
        <v>53.768690804810497</v>
      </c>
      <c r="H145" s="78">
        <v>51.995483290133002</v>
      </c>
      <c r="I145" s="78">
        <v>50.481845422899603</v>
      </c>
      <c r="J145" s="78">
        <v>45.282882839514798</v>
      </c>
      <c r="K145" s="78">
        <v>43.567572204146302</v>
      </c>
      <c r="L145" s="78">
        <v>43.948393502084798</v>
      </c>
      <c r="M145" s="78"/>
      <c r="N145" s="71" t="s">
        <v>219</v>
      </c>
      <c r="O145" s="71" t="s">
        <v>511</v>
      </c>
      <c r="P145" s="78">
        <v>12250</v>
      </c>
      <c r="Q145" s="78">
        <v>12292</v>
      </c>
      <c r="R145" s="78">
        <v>12449</v>
      </c>
      <c r="S145" s="78">
        <v>12487</v>
      </c>
      <c r="T145" s="78">
        <v>12539</v>
      </c>
      <c r="U145" s="78">
        <v>12574</v>
      </c>
      <c r="V145" s="78">
        <v>12645</v>
      </c>
      <c r="W145" s="78">
        <v>12682</v>
      </c>
      <c r="X145" s="78">
        <v>12773</v>
      </c>
      <c r="Y145" s="78">
        <v>12923</v>
      </c>
      <c r="Z145" s="78">
        <v>12945</v>
      </c>
      <c r="AB145" s="71" t="s">
        <v>219</v>
      </c>
      <c r="AC145" s="71" t="s">
        <v>511</v>
      </c>
      <c r="AD145" s="256">
        <f t="shared" si="26"/>
        <v>5.23656483006173</v>
      </c>
      <c r="AE145" s="256">
        <f t="shared" si="18"/>
        <v>4.9789378005334202</v>
      </c>
      <c r="AF145" s="256">
        <f t="shared" si="19"/>
        <v>4.8790930984281626</v>
      </c>
      <c r="AG145" s="256">
        <f t="shared" si="20"/>
        <v>4.4947061920155917</v>
      </c>
      <c r="AH145" s="256">
        <f t="shared" si="21"/>
        <v>4.2881163413996726</v>
      </c>
      <c r="AI145" s="256">
        <f t="shared" si="22"/>
        <v>4.1351585247441545</v>
      </c>
      <c r="AJ145" s="256">
        <f t="shared" si="23"/>
        <v>3.9922376767813055</v>
      </c>
      <c r="AK145" s="256">
        <f t="shared" si="24"/>
        <v>3.5706420784982495</v>
      </c>
      <c r="AL145" s="256">
        <f t="shared" si="25"/>
        <v>3.4109114698306038</v>
      </c>
      <c r="AM145" s="256">
        <f t="shared" si="25"/>
        <v>3.4007887875945833</v>
      </c>
    </row>
    <row r="146" spans="1:39" x14ac:dyDescent="0.2">
      <c r="A146" s="71" t="s">
        <v>220</v>
      </c>
      <c r="B146" s="71" t="s">
        <v>512</v>
      </c>
      <c r="C146" s="78">
        <v>1339.2211826057001</v>
      </c>
      <c r="D146" s="78">
        <v>1101.6152256752</v>
      </c>
      <c r="E146" s="78">
        <v>1274.0981842510701</v>
      </c>
      <c r="F146" s="78">
        <v>1165.9264322374399</v>
      </c>
      <c r="G146" s="78">
        <v>1169.4101310173401</v>
      </c>
      <c r="H146" s="78">
        <v>1225.72096872918</v>
      </c>
      <c r="I146" s="78">
        <v>1194.8886540276501</v>
      </c>
      <c r="J146" s="78">
        <v>1126.2763565453899</v>
      </c>
      <c r="K146" s="78">
        <v>1188.9878438014</v>
      </c>
      <c r="L146" s="78">
        <v>1187.9331009735899</v>
      </c>
      <c r="M146" s="78"/>
      <c r="N146" s="71" t="s">
        <v>220</v>
      </c>
      <c r="O146" s="71" t="s">
        <v>512</v>
      </c>
      <c r="P146" s="78">
        <v>23657</v>
      </c>
      <c r="Q146" s="78">
        <v>23983</v>
      </c>
      <c r="R146" s="78">
        <v>24292</v>
      </c>
      <c r="S146" s="78">
        <v>24601</v>
      </c>
      <c r="T146" s="78">
        <v>24868</v>
      </c>
      <c r="U146" s="78">
        <v>24932</v>
      </c>
      <c r="V146" s="78">
        <v>25275</v>
      </c>
      <c r="W146" s="78">
        <v>25508</v>
      </c>
      <c r="X146" s="78">
        <v>25815</v>
      </c>
      <c r="Y146" s="78">
        <v>26224</v>
      </c>
      <c r="Z146" s="78">
        <v>26503</v>
      </c>
      <c r="AB146" s="71" t="s">
        <v>220</v>
      </c>
      <c r="AC146" s="71" t="s">
        <v>512</v>
      </c>
      <c r="AD146" s="256">
        <f t="shared" si="26"/>
        <v>56.609932899594206</v>
      </c>
      <c r="AE146" s="256">
        <f t="shared" si="18"/>
        <v>45.933170398832509</v>
      </c>
      <c r="AF146" s="256">
        <f t="shared" si="19"/>
        <v>52.449291299648856</v>
      </c>
      <c r="AG146" s="256">
        <f t="shared" si="20"/>
        <v>47.393456860999144</v>
      </c>
      <c r="AH146" s="256">
        <f t="shared" si="21"/>
        <v>47.024695633639219</v>
      </c>
      <c r="AI146" s="256">
        <f t="shared" si="22"/>
        <v>49.162560914855611</v>
      </c>
      <c r="AJ146" s="256">
        <f t="shared" si="23"/>
        <v>47.275515490708216</v>
      </c>
      <c r="AK146" s="256">
        <f t="shared" si="24"/>
        <v>44.153848069052451</v>
      </c>
      <c r="AL146" s="256">
        <f t="shared" si="25"/>
        <v>46.058022227441406</v>
      </c>
      <c r="AM146" s="256">
        <f t="shared" si="25"/>
        <v>45.299462361714077</v>
      </c>
    </row>
    <row r="147" spans="1:39" x14ac:dyDescent="0.2">
      <c r="A147" s="71" t="s">
        <v>221</v>
      </c>
      <c r="B147" s="71" t="s">
        <v>513</v>
      </c>
      <c r="C147" s="78">
        <v>287.015548317965</v>
      </c>
      <c r="D147" s="78">
        <v>419.31581857467802</v>
      </c>
      <c r="E147" s="78">
        <v>412.99687038562001</v>
      </c>
      <c r="F147" s="78">
        <v>424.537073892401</v>
      </c>
      <c r="G147" s="78">
        <v>174.77452044067999</v>
      </c>
      <c r="H147" s="78">
        <v>102.80873689327299</v>
      </c>
      <c r="I147" s="78">
        <v>107.05954263331201</v>
      </c>
      <c r="J147" s="78">
        <v>102.633246773224</v>
      </c>
      <c r="K147" s="78">
        <v>104.626283400567</v>
      </c>
      <c r="L147" s="78">
        <v>114.629766916417</v>
      </c>
      <c r="M147" s="78"/>
      <c r="N147" s="71" t="s">
        <v>221</v>
      </c>
      <c r="O147" s="71" t="s">
        <v>513</v>
      </c>
      <c r="P147" s="78">
        <v>14963</v>
      </c>
      <c r="Q147" s="78">
        <v>14961</v>
      </c>
      <c r="R147" s="78">
        <v>14955</v>
      </c>
      <c r="S147" s="78">
        <v>14959</v>
      </c>
      <c r="T147" s="78">
        <v>14974</v>
      </c>
      <c r="U147" s="78">
        <v>15050</v>
      </c>
      <c r="V147" s="78">
        <v>15135</v>
      </c>
      <c r="W147" s="78">
        <v>15315</v>
      </c>
      <c r="X147" s="78">
        <v>15584</v>
      </c>
      <c r="Y147" s="78">
        <v>15790</v>
      </c>
      <c r="Z147" s="78">
        <v>15922</v>
      </c>
      <c r="AB147" s="71" t="s">
        <v>221</v>
      </c>
      <c r="AC147" s="71" t="s">
        <v>513</v>
      </c>
      <c r="AD147" s="256">
        <f t="shared" si="26"/>
        <v>19.181684710149369</v>
      </c>
      <c r="AE147" s="256">
        <f t="shared" si="18"/>
        <v>28.027258777800817</v>
      </c>
      <c r="AF147" s="256">
        <f t="shared" si="19"/>
        <v>27.615972610205283</v>
      </c>
      <c r="AG147" s="256">
        <f t="shared" si="20"/>
        <v>28.380043712307039</v>
      </c>
      <c r="AH147" s="256">
        <f t="shared" si="21"/>
        <v>11.671865930324563</v>
      </c>
      <c r="AI147" s="256">
        <f t="shared" si="22"/>
        <v>6.831145308523122</v>
      </c>
      <c r="AJ147" s="256">
        <f t="shared" si="23"/>
        <v>7.0736400814874143</v>
      </c>
      <c r="AK147" s="256">
        <f t="shared" si="24"/>
        <v>6.7014852610658835</v>
      </c>
      <c r="AL147" s="256">
        <f t="shared" si="25"/>
        <v>6.7136988835066091</v>
      </c>
      <c r="AM147" s="256">
        <f t="shared" si="25"/>
        <v>7.2596432499314121</v>
      </c>
    </row>
    <row r="148" spans="1:39" x14ac:dyDescent="0.2">
      <c r="A148" s="71" t="s">
        <v>222</v>
      </c>
      <c r="B148" s="71" t="s">
        <v>514</v>
      </c>
      <c r="C148" s="78">
        <v>97.337076174101597</v>
      </c>
      <c r="D148" s="78">
        <v>92.7860824059306</v>
      </c>
      <c r="E148" s="78">
        <v>93.829277038808897</v>
      </c>
      <c r="F148" s="78">
        <v>91.917046735034205</v>
      </c>
      <c r="G148" s="78">
        <v>85.357705507703898</v>
      </c>
      <c r="H148" s="78">
        <v>81.970697176496898</v>
      </c>
      <c r="I148" s="78">
        <v>81.152444428487897</v>
      </c>
      <c r="J148" s="78">
        <v>82.239778909125803</v>
      </c>
      <c r="K148" s="78">
        <v>78.753451891683994</v>
      </c>
      <c r="L148" s="78">
        <v>79.621764355381799</v>
      </c>
      <c r="M148" s="78"/>
      <c r="N148" s="71" t="s">
        <v>222</v>
      </c>
      <c r="O148" s="71" t="s">
        <v>514</v>
      </c>
      <c r="P148" s="78">
        <v>15327</v>
      </c>
      <c r="Q148" s="78">
        <v>15308</v>
      </c>
      <c r="R148" s="78">
        <v>15221</v>
      </c>
      <c r="S148" s="78">
        <v>15129</v>
      </c>
      <c r="T148" s="78">
        <v>15083</v>
      </c>
      <c r="U148" s="78">
        <v>15036</v>
      </c>
      <c r="V148" s="78">
        <v>15054</v>
      </c>
      <c r="W148" s="78">
        <v>15010</v>
      </c>
      <c r="X148" s="78">
        <v>15093</v>
      </c>
      <c r="Y148" s="78">
        <v>15108</v>
      </c>
      <c r="Z148" s="78">
        <v>15110</v>
      </c>
      <c r="AB148" s="71" t="s">
        <v>222</v>
      </c>
      <c r="AC148" s="71" t="s">
        <v>514</v>
      </c>
      <c r="AD148" s="256">
        <f t="shared" si="26"/>
        <v>6.3506932977165524</v>
      </c>
      <c r="AE148" s="256">
        <f t="shared" si="18"/>
        <v>6.0612805334420301</v>
      </c>
      <c r="AF148" s="256">
        <f t="shared" si="19"/>
        <v>6.1644620615471322</v>
      </c>
      <c r="AG148" s="256">
        <f t="shared" si="20"/>
        <v>6.0755533568004632</v>
      </c>
      <c r="AH148" s="256">
        <f t="shared" si="21"/>
        <v>5.6591994634823246</v>
      </c>
      <c r="AI148" s="256">
        <f t="shared" si="22"/>
        <v>5.4516292349359468</v>
      </c>
      <c r="AJ148" s="256">
        <f t="shared" si="23"/>
        <v>5.390756239437219</v>
      </c>
      <c r="AK148" s="256">
        <f t="shared" si="24"/>
        <v>5.4789992611009861</v>
      </c>
      <c r="AL148" s="256">
        <f t="shared" si="25"/>
        <v>5.217879274609686</v>
      </c>
      <c r="AM148" s="256">
        <f t="shared" si="25"/>
        <v>5.2701723825378481</v>
      </c>
    </row>
    <row r="149" spans="1:39" x14ac:dyDescent="0.2">
      <c r="A149" s="71" t="s">
        <v>223</v>
      </c>
      <c r="B149" s="71" t="s">
        <v>515</v>
      </c>
      <c r="C149" s="78">
        <v>52.719655314645401</v>
      </c>
      <c r="D149" s="78">
        <v>52.042966695623697</v>
      </c>
      <c r="E149" s="78">
        <v>52.112911008937999</v>
      </c>
      <c r="F149" s="78">
        <v>49.096687503360002</v>
      </c>
      <c r="G149" s="78">
        <v>47.797997201727597</v>
      </c>
      <c r="H149" s="78">
        <v>48.497148266240799</v>
      </c>
      <c r="I149" s="78">
        <v>55.429940814802897</v>
      </c>
      <c r="J149" s="78">
        <v>51.896466652350902</v>
      </c>
      <c r="K149" s="78">
        <v>47.559782526161797</v>
      </c>
      <c r="L149" s="78">
        <v>42.970398776681201</v>
      </c>
      <c r="M149" s="78"/>
      <c r="N149" s="71" t="s">
        <v>223</v>
      </c>
      <c r="O149" s="71" t="s">
        <v>515</v>
      </c>
      <c r="P149" s="78">
        <v>9170</v>
      </c>
      <c r="Q149" s="78">
        <v>9112</v>
      </c>
      <c r="R149" s="78">
        <v>9052</v>
      </c>
      <c r="S149" s="78">
        <v>9007</v>
      </c>
      <c r="T149" s="78">
        <v>9004</v>
      </c>
      <c r="U149" s="78">
        <v>8928</v>
      </c>
      <c r="V149" s="78">
        <v>8931</v>
      </c>
      <c r="W149" s="78">
        <v>9006</v>
      </c>
      <c r="X149" s="78">
        <v>9065</v>
      </c>
      <c r="Y149" s="78">
        <v>9073</v>
      </c>
      <c r="Z149" s="78">
        <v>9030</v>
      </c>
      <c r="AB149" s="71" t="s">
        <v>223</v>
      </c>
      <c r="AC149" s="71" t="s">
        <v>515</v>
      </c>
      <c r="AD149" s="256">
        <f t="shared" si="26"/>
        <v>5.7491445272241446</v>
      </c>
      <c r="AE149" s="256">
        <f t="shared" si="18"/>
        <v>5.7114757128647602</v>
      </c>
      <c r="AF149" s="256">
        <f t="shared" si="19"/>
        <v>5.7570604296219621</v>
      </c>
      <c r="AG149" s="256">
        <f t="shared" si="20"/>
        <v>5.4509478742489179</v>
      </c>
      <c r="AH149" s="256">
        <f t="shared" si="21"/>
        <v>5.3085292316445569</v>
      </c>
      <c r="AI149" s="256">
        <f t="shared" si="22"/>
        <v>5.4320282556273298</v>
      </c>
      <c r="AJ149" s="256">
        <f t="shared" si="23"/>
        <v>6.2064652127200644</v>
      </c>
      <c r="AK149" s="256">
        <f t="shared" si="24"/>
        <v>5.7624324508495333</v>
      </c>
      <c r="AL149" s="256">
        <f t="shared" si="25"/>
        <v>5.2465286846289905</v>
      </c>
      <c r="AM149" s="256">
        <f t="shared" si="25"/>
        <v>4.736073931079158</v>
      </c>
    </row>
    <row r="150" spans="1:39" x14ac:dyDescent="0.2">
      <c r="A150" s="71" t="s">
        <v>224</v>
      </c>
      <c r="B150" s="71" t="s">
        <v>516</v>
      </c>
      <c r="C150" s="78">
        <v>101.290964267806</v>
      </c>
      <c r="D150" s="78">
        <v>94.188728405301205</v>
      </c>
      <c r="E150" s="78">
        <v>97.457531075500199</v>
      </c>
      <c r="F150" s="78">
        <v>87.368824286799594</v>
      </c>
      <c r="G150" s="78">
        <v>67.215859610263095</v>
      </c>
      <c r="H150" s="78">
        <v>65.585251494363902</v>
      </c>
      <c r="I150" s="78">
        <v>70.2872820735641</v>
      </c>
      <c r="J150" s="78">
        <v>76.9571477108869</v>
      </c>
      <c r="K150" s="78">
        <v>94.977612395878197</v>
      </c>
      <c r="L150" s="78">
        <v>115.336434799527</v>
      </c>
      <c r="M150" s="78"/>
      <c r="N150" s="71" t="s">
        <v>224</v>
      </c>
      <c r="O150" s="71" t="s">
        <v>516</v>
      </c>
      <c r="P150" s="78">
        <v>10245</v>
      </c>
      <c r="Q150" s="78">
        <v>10246</v>
      </c>
      <c r="R150" s="78">
        <v>10181</v>
      </c>
      <c r="S150" s="78">
        <v>10223</v>
      </c>
      <c r="T150" s="78">
        <v>10173</v>
      </c>
      <c r="U150" s="78">
        <v>10205</v>
      </c>
      <c r="V150" s="78">
        <v>10243</v>
      </c>
      <c r="W150" s="78">
        <v>10205</v>
      </c>
      <c r="X150" s="78">
        <v>10361</v>
      </c>
      <c r="Y150" s="78">
        <v>10423</v>
      </c>
      <c r="Z150" s="78">
        <v>10503</v>
      </c>
      <c r="AB150" s="71" t="s">
        <v>224</v>
      </c>
      <c r="AC150" s="71" t="s">
        <v>516</v>
      </c>
      <c r="AD150" s="256">
        <f t="shared" si="26"/>
        <v>9.8868681569356767</v>
      </c>
      <c r="AE150" s="256">
        <f t="shared" si="18"/>
        <v>9.1927316421336336</v>
      </c>
      <c r="AF150" s="256">
        <f t="shared" si="19"/>
        <v>9.5724910200864546</v>
      </c>
      <c r="AG150" s="256">
        <f t="shared" si="20"/>
        <v>8.5462999400175672</v>
      </c>
      <c r="AH150" s="256">
        <f t="shared" si="21"/>
        <v>6.6072800167367642</v>
      </c>
      <c r="AI150" s="256">
        <f t="shared" si="22"/>
        <v>6.4267762365863694</v>
      </c>
      <c r="AJ150" s="256">
        <f t="shared" si="23"/>
        <v>6.8619820436946304</v>
      </c>
      <c r="AK150" s="256">
        <f t="shared" si="24"/>
        <v>7.541121774707193</v>
      </c>
      <c r="AL150" s="256">
        <f t="shared" si="25"/>
        <v>9.1668383742764394</v>
      </c>
      <c r="AM150" s="256">
        <f t="shared" si="25"/>
        <v>11.065569874271034</v>
      </c>
    </row>
    <row r="151" spans="1:39" x14ac:dyDescent="0.2">
      <c r="A151" s="71" t="s">
        <v>225</v>
      </c>
      <c r="B151" s="71" t="s">
        <v>517</v>
      </c>
      <c r="C151" s="78">
        <v>97.706093852615894</v>
      </c>
      <c r="D151" s="78">
        <v>95.085812096093903</v>
      </c>
      <c r="E151" s="78">
        <v>99.623526477169705</v>
      </c>
      <c r="F151" s="78">
        <v>96.726062149211202</v>
      </c>
      <c r="G151" s="78">
        <v>87.254285637558993</v>
      </c>
      <c r="H151" s="78">
        <v>85.9514977565088</v>
      </c>
      <c r="I151" s="78">
        <v>86.090125399956804</v>
      </c>
      <c r="J151" s="78">
        <v>86.122080247475907</v>
      </c>
      <c r="K151" s="78">
        <v>82.778959264830206</v>
      </c>
      <c r="L151" s="78">
        <v>82.188419497478506</v>
      </c>
      <c r="M151" s="78"/>
      <c r="N151" s="71" t="s">
        <v>225</v>
      </c>
      <c r="O151" s="71" t="s">
        <v>517</v>
      </c>
      <c r="P151" s="78">
        <v>12271</v>
      </c>
      <c r="Q151" s="78">
        <v>12253</v>
      </c>
      <c r="R151" s="78">
        <v>12370</v>
      </c>
      <c r="S151" s="78">
        <v>12320</v>
      </c>
      <c r="T151" s="78">
        <v>12270</v>
      </c>
      <c r="U151" s="78">
        <v>12303</v>
      </c>
      <c r="V151" s="78">
        <v>12346</v>
      </c>
      <c r="W151" s="78">
        <v>12455</v>
      </c>
      <c r="X151" s="78">
        <v>12606</v>
      </c>
      <c r="Y151" s="78">
        <v>12763</v>
      </c>
      <c r="Z151" s="78">
        <v>12873</v>
      </c>
      <c r="AB151" s="71" t="s">
        <v>225</v>
      </c>
      <c r="AC151" s="71" t="s">
        <v>517</v>
      </c>
      <c r="AD151" s="256">
        <f t="shared" si="26"/>
        <v>7.9623579050294104</v>
      </c>
      <c r="AE151" s="256">
        <f t="shared" si="18"/>
        <v>7.7602066511135153</v>
      </c>
      <c r="AF151" s="256">
        <f t="shared" si="19"/>
        <v>8.0536399739021594</v>
      </c>
      <c r="AG151" s="256">
        <f t="shared" si="20"/>
        <v>7.8511414082151942</v>
      </c>
      <c r="AH151" s="256">
        <f t="shared" si="21"/>
        <v>7.11118872351744</v>
      </c>
      <c r="AI151" s="256">
        <f t="shared" si="22"/>
        <v>6.9862226901169473</v>
      </c>
      <c r="AJ151" s="256">
        <f t="shared" si="23"/>
        <v>6.973118856306237</v>
      </c>
      <c r="AK151" s="256">
        <f t="shared" si="24"/>
        <v>6.9146591928924854</v>
      </c>
      <c r="AL151" s="256">
        <f t="shared" si="25"/>
        <v>6.5666317043336671</v>
      </c>
      <c r="AM151" s="256">
        <f t="shared" si="25"/>
        <v>6.4395846977574633</v>
      </c>
    </row>
    <row r="152" spans="1:39" x14ac:dyDescent="0.2">
      <c r="A152" s="71" t="s">
        <v>226</v>
      </c>
      <c r="B152" s="71" t="s">
        <v>518</v>
      </c>
      <c r="C152" s="78">
        <v>27.624762875242102</v>
      </c>
      <c r="D152" s="78">
        <v>27.781748257507001</v>
      </c>
      <c r="E152" s="78">
        <v>28.443993865982499</v>
      </c>
      <c r="F152" s="78">
        <v>29.3624168986413</v>
      </c>
      <c r="G152" s="78">
        <v>26.431746329403701</v>
      </c>
      <c r="H152" s="78">
        <v>24.698722292313601</v>
      </c>
      <c r="I152" s="78">
        <v>23.688606734513499</v>
      </c>
      <c r="J152" s="78">
        <v>23.401781396870199</v>
      </c>
      <c r="K152" s="78">
        <v>22.087954363799799</v>
      </c>
      <c r="L152" s="78">
        <v>22.691521598286201</v>
      </c>
      <c r="M152" s="78"/>
      <c r="N152" s="71" t="s">
        <v>226</v>
      </c>
      <c r="O152" s="71" t="s">
        <v>518</v>
      </c>
      <c r="P152" s="78">
        <v>4788</v>
      </c>
      <c r="Q152" s="78">
        <v>4729</v>
      </c>
      <c r="R152" s="78">
        <v>4692</v>
      </c>
      <c r="S152" s="78">
        <v>4679</v>
      </c>
      <c r="T152" s="78">
        <v>4665</v>
      </c>
      <c r="U152" s="78">
        <v>4740</v>
      </c>
      <c r="V152" s="78">
        <v>4764</v>
      </c>
      <c r="W152" s="78">
        <v>4799</v>
      </c>
      <c r="X152" s="78">
        <v>4777</v>
      </c>
      <c r="Y152" s="78">
        <v>4763</v>
      </c>
      <c r="Z152" s="78">
        <v>4806</v>
      </c>
      <c r="AB152" s="71" t="s">
        <v>226</v>
      </c>
      <c r="AC152" s="71" t="s">
        <v>518</v>
      </c>
      <c r="AD152" s="256">
        <f t="shared" si="26"/>
        <v>5.7695828895660197</v>
      </c>
      <c r="AE152" s="256">
        <f t="shared" si="18"/>
        <v>5.8747617376838663</v>
      </c>
      <c r="AF152" s="256">
        <f t="shared" si="19"/>
        <v>6.0622322817524505</v>
      </c>
      <c r="AG152" s="256">
        <f t="shared" si="20"/>
        <v>6.2753615940673857</v>
      </c>
      <c r="AH152" s="256">
        <f t="shared" si="21"/>
        <v>5.665969202444523</v>
      </c>
      <c r="AI152" s="256">
        <f t="shared" si="22"/>
        <v>5.2107009055513922</v>
      </c>
      <c r="AJ152" s="256">
        <f t="shared" si="23"/>
        <v>4.9724195496459904</v>
      </c>
      <c r="AK152" s="256">
        <f t="shared" si="24"/>
        <v>4.8763870383142738</v>
      </c>
      <c r="AL152" s="256">
        <f t="shared" si="25"/>
        <v>4.6238129294117227</v>
      </c>
      <c r="AM152" s="256">
        <f t="shared" si="25"/>
        <v>4.7641237871690532</v>
      </c>
    </row>
    <row r="153" spans="1:39" x14ac:dyDescent="0.2">
      <c r="A153" s="71" t="s">
        <v>227</v>
      </c>
      <c r="B153" s="71" t="s">
        <v>519</v>
      </c>
      <c r="C153" s="78">
        <v>50.576816091967999</v>
      </c>
      <c r="D153" s="78">
        <v>49.478786539502799</v>
      </c>
      <c r="E153" s="78">
        <v>51.2412417057391</v>
      </c>
      <c r="F153" s="78">
        <v>50.936647055986199</v>
      </c>
      <c r="G153" s="78">
        <v>47.857798454082698</v>
      </c>
      <c r="H153" s="78">
        <v>47.565804031249797</v>
      </c>
      <c r="I153" s="78">
        <v>47.239308021431</v>
      </c>
      <c r="J153" s="78">
        <v>45.013872741169699</v>
      </c>
      <c r="K153" s="78">
        <v>44.286438980071203</v>
      </c>
      <c r="L153" s="78">
        <v>45.102349526958399</v>
      </c>
      <c r="M153" s="78"/>
      <c r="N153" s="71" t="s">
        <v>227</v>
      </c>
      <c r="O153" s="71" t="s">
        <v>519</v>
      </c>
      <c r="P153" s="78">
        <v>6744</v>
      </c>
      <c r="Q153" s="78">
        <v>6691</v>
      </c>
      <c r="R153" s="78">
        <v>6654</v>
      </c>
      <c r="S153" s="78">
        <v>6606</v>
      </c>
      <c r="T153" s="78">
        <v>6549</v>
      </c>
      <c r="U153" s="78">
        <v>6520</v>
      </c>
      <c r="V153" s="78">
        <v>6502</v>
      </c>
      <c r="W153" s="78">
        <v>6495</v>
      </c>
      <c r="X153" s="78">
        <v>6627</v>
      </c>
      <c r="Y153" s="78">
        <v>6592</v>
      </c>
      <c r="Z153" s="78">
        <v>6602</v>
      </c>
      <c r="AB153" s="71" t="s">
        <v>227</v>
      </c>
      <c r="AC153" s="71" t="s">
        <v>519</v>
      </c>
      <c r="AD153" s="256">
        <f t="shared" si="26"/>
        <v>7.49952789026809</v>
      </c>
      <c r="AE153" s="256">
        <f t="shared" si="18"/>
        <v>7.3948268628759228</v>
      </c>
      <c r="AF153" s="256">
        <f t="shared" si="19"/>
        <v>7.7008178096992932</v>
      </c>
      <c r="AG153" s="256">
        <f t="shared" si="20"/>
        <v>7.7106641017236148</v>
      </c>
      <c r="AH153" s="256">
        <f t="shared" si="21"/>
        <v>7.3076497868503125</v>
      </c>
      <c r="AI153" s="256">
        <f t="shared" si="22"/>
        <v>7.2953687164493557</v>
      </c>
      <c r="AJ153" s="256">
        <f t="shared" si="23"/>
        <v>7.2653503570333751</v>
      </c>
      <c r="AK153" s="256">
        <f t="shared" si="24"/>
        <v>6.9305423773933326</v>
      </c>
      <c r="AL153" s="256">
        <f t="shared" si="25"/>
        <v>6.6827280790812136</v>
      </c>
      <c r="AM153" s="256">
        <f t="shared" si="25"/>
        <v>6.8419826345507282</v>
      </c>
    </row>
    <row r="154" spans="1:39" x14ac:dyDescent="0.2">
      <c r="A154" s="71" t="s">
        <v>228</v>
      </c>
      <c r="B154" s="71" t="s">
        <v>520</v>
      </c>
      <c r="C154" s="78">
        <v>112.854757295309</v>
      </c>
      <c r="D154" s="78">
        <v>110.869125164267</v>
      </c>
      <c r="E154" s="78">
        <v>109.33307029437501</v>
      </c>
      <c r="F154" s="78">
        <v>102.562979576893</v>
      </c>
      <c r="G154" s="78">
        <v>98.537717299439095</v>
      </c>
      <c r="H154" s="78">
        <v>95.194490240847401</v>
      </c>
      <c r="I154" s="78">
        <v>94.154718573979395</v>
      </c>
      <c r="J154" s="78">
        <v>97.665899003261501</v>
      </c>
      <c r="K154" s="78">
        <v>99.201150889499104</v>
      </c>
      <c r="L154" s="78">
        <v>101.47911382898999</v>
      </c>
      <c r="M154" s="78"/>
      <c r="N154" s="71" t="s">
        <v>228</v>
      </c>
      <c r="O154" s="71" t="s">
        <v>520</v>
      </c>
      <c r="P154" s="78">
        <v>27323</v>
      </c>
      <c r="Q154" s="78">
        <v>27394</v>
      </c>
      <c r="R154" s="78">
        <v>27442</v>
      </c>
      <c r="S154" s="78">
        <v>27577</v>
      </c>
      <c r="T154" s="78">
        <v>27842</v>
      </c>
      <c r="U154" s="78">
        <v>28074</v>
      </c>
      <c r="V154" s="78">
        <v>28423</v>
      </c>
      <c r="W154" s="78">
        <v>28862</v>
      </c>
      <c r="X154" s="78">
        <v>29549</v>
      </c>
      <c r="Y154" s="78">
        <v>30223</v>
      </c>
      <c r="Z154" s="78">
        <v>30926</v>
      </c>
      <c r="AB154" s="71" t="s">
        <v>228</v>
      </c>
      <c r="AC154" s="71" t="s">
        <v>520</v>
      </c>
      <c r="AD154" s="256">
        <f t="shared" si="26"/>
        <v>4.1303940744174872</v>
      </c>
      <c r="AE154" s="256">
        <f t="shared" si="18"/>
        <v>4.0472046858533623</v>
      </c>
      <c r="AF154" s="256">
        <f t="shared" si="19"/>
        <v>3.9841509472478323</v>
      </c>
      <c r="AG154" s="256">
        <f t="shared" si="20"/>
        <v>3.7191492757331472</v>
      </c>
      <c r="AH154" s="256">
        <f t="shared" si="21"/>
        <v>3.5391752496027262</v>
      </c>
      <c r="AI154" s="256">
        <f t="shared" si="22"/>
        <v>3.3908417126468406</v>
      </c>
      <c r="AJ154" s="256">
        <f t="shared" si="23"/>
        <v>3.3126242329796076</v>
      </c>
      <c r="AK154" s="256">
        <f t="shared" si="24"/>
        <v>3.3838922806202443</v>
      </c>
      <c r="AL154" s="256">
        <f t="shared" si="25"/>
        <v>3.3571745537750548</v>
      </c>
      <c r="AM154" s="256">
        <f t="shared" si="25"/>
        <v>3.3576783849713792</v>
      </c>
    </row>
    <row r="155" spans="1:39" x14ac:dyDescent="0.2">
      <c r="A155" s="71" t="s">
        <v>229</v>
      </c>
      <c r="B155" s="71" t="s">
        <v>521</v>
      </c>
      <c r="C155" s="78">
        <v>101.606426933796</v>
      </c>
      <c r="D155" s="78">
        <v>101.102369595734</v>
      </c>
      <c r="E155" s="78">
        <v>101.91510433441201</v>
      </c>
      <c r="F155" s="78">
        <v>98.255878513291407</v>
      </c>
      <c r="G155" s="78">
        <v>93.193148908442794</v>
      </c>
      <c r="H155" s="78">
        <v>88.579949886979605</v>
      </c>
      <c r="I155" s="78">
        <v>85.5423891165279</v>
      </c>
      <c r="J155" s="78">
        <v>88.476897998370802</v>
      </c>
      <c r="K155" s="78">
        <v>85.361435078181003</v>
      </c>
      <c r="L155" s="78">
        <v>82.825341731383702</v>
      </c>
      <c r="M155" s="78"/>
      <c r="N155" s="71" t="s">
        <v>229</v>
      </c>
      <c r="O155" s="71" t="s">
        <v>521</v>
      </c>
      <c r="P155" s="78">
        <v>38085</v>
      </c>
      <c r="Q155" s="78">
        <v>38301</v>
      </c>
      <c r="R155" s="78">
        <v>38580</v>
      </c>
      <c r="S155" s="78">
        <v>38788</v>
      </c>
      <c r="T155" s="78">
        <v>39070</v>
      </c>
      <c r="U155" s="78">
        <v>39319</v>
      </c>
      <c r="V155" s="78">
        <v>39771</v>
      </c>
      <c r="W155" s="78">
        <v>40181</v>
      </c>
      <c r="X155" s="78">
        <v>40692</v>
      </c>
      <c r="Y155" s="78">
        <v>41510</v>
      </c>
      <c r="Z155" s="78">
        <v>42137</v>
      </c>
      <c r="AB155" s="71" t="s">
        <v>229</v>
      </c>
      <c r="AC155" s="71" t="s">
        <v>521</v>
      </c>
      <c r="AD155" s="256">
        <f t="shared" si="26"/>
        <v>2.667885701294368</v>
      </c>
      <c r="AE155" s="256">
        <f t="shared" si="18"/>
        <v>2.6396796322741967</v>
      </c>
      <c r="AF155" s="256">
        <f t="shared" si="19"/>
        <v>2.6416564109489893</v>
      </c>
      <c r="AG155" s="256">
        <f t="shared" si="20"/>
        <v>2.5331514518225071</v>
      </c>
      <c r="AH155" s="256">
        <f t="shared" si="21"/>
        <v>2.3852866370218271</v>
      </c>
      <c r="AI155" s="256">
        <f t="shared" si="22"/>
        <v>2.2528535793631477</v>
      </c>
      <c r="AJ155" s="256">
        <f t="shared" si="23"/>
        <v>2.150873478578057</v>
      </c>
      <c r="AK155" s="256">
        <f t="shared" si="24"/>
        <v>2.2019585873515042</v>
      </c>
      <c r="AL155" s="256">
        <f t="shared" si="25"/>
        <v>2.0977448903514451</v>
      </c>
      <c r="AM155" s="256">
        <f t="shared" si="25"/>
        <v>1.9953105692937532</v>
      </c>
    </row>
    <row r="156" spans="1:39" x14ac:dyDescent="0.2">
      <c r="A156" s="71" t="s">
        <v>230</v>
      </c>
      <c r="B156" s="71" t="s">
        <v>522</v>
      </c>
      <c r="C156" s="78">
        <v>80.790512170618101</v>
      </c>
      <c r="D156" s="78">
        <v>77.2345073330265</v>
      </c>
      <c r="E156" s="78">
        <v>73.582006301249507</v>
      </c>
      <c r="F156" s="78">
        <v>70.051629389649904</v>
      </c>
      <c r="G156" s="78">
        <v>67.571868309063106</v>
      </c>
      <c r="H156" s="78">
        <v>66.984180192237901</v>
      </c>
      <c r="I156" s="78">
        <v>67.630330801658005</v>
      </c>
      <c r="J156" s="78">
        <v>78.070638856082596</v>
      </c>
      <c r="K156" s="78">
        <v>71.663522110040304</v>
      </c>
      <c r="L156" s="78">
        <v>66.778368800661099</v>
      </c>
      <c r="M156" s="78"/>
      <c r="N156" s="71" t="s">
        <v>230</v>
      </c>
      <c r="O156" s="71" t="s">
        <v>522</v>
      </c>
      <c r="P156" s="78">
        <v>10976</v>
      </c>
      <c r="Q156" s="78">
        <v>10967</v>
      </c>
      <c r="R156" s="78">
        <v>10943</v>
      </c>
      <c r="S156" s="78">
        <v>10994</v>
      </c>
      <c r="T156" s="78">
        <v>11030</v>
      </c>
      <c r="U156" s="78">
        <v>11065</v>
      </c>
      <c r="V156" s="78">
        <v>11089</v>
      </c>
      <c r="W156" s="78">
        <v>11165</v>
      </c>
      <c r="X156" s="78">
        <v>11295</v>
      </c>
      <c r="Y156" s="78">
        <v>11490</v>
      </c>
      <c r="Z156" s="78">
        <v>11658</v>
      </c>
      <c r="AB156" s="71" t="s">
        <v>230</v>
      </c>
      <c r="AC156" s="71" t="s">
        <v>522</v>
      </c>
      <c r="AD156" s="256">
        <f t="shared" si="26"/>
        <v>7.3606516190431934</v>
      </c>
      <c r="AE156" s="256">
        <f t="shared" si="18"/>
        <v>7.0424461870180082</v>
      </c>
      <c r="AF156" s="256">
        <f t="shared" si="19"/>
        <v>6.7241164489856082</v>
      </c>
      <c r="AG156" s="256">
        <f t="shared" si="20"/>
        <v>6.3718054747725938</v>
      </c>
      <c r="AH156" s="256">
        <f t="shared" si="21"/>
        <v>6.1261893299241263</v>
      </c>
      <c r="AI156" s="256">
        <f t="shared" si="22"/>
        <v>6.0536990684354173</v>
      </c>
      <c r="AJ156" s="256">
        <f t="shared" si="23"/>
        <v>6.0988665165170888</v>
      </c>
      <c r="AK156" s="256">
        <f t="shared" si="24"/>
        <v>6.9924441429541071</v>
      </c>
      <c r="AL156" s="256">
        <f t="shared" si="25"/>
        <v>6.3447120062010001</v>
      </c>
      <c r="AM156" s="256">
        <f t="shared" si="25"/>
        <v>5.8118684769940039</v>
      </c>
    </row>
    <row r="157" spans="1:39" x14ac:dyDescent="0.2">
      <c r="A157" s="71" t="s">
        <v>231</v>
      </c>
      <c r="B157" s="71" t="s">
        <v>523</v>
      </c>
      <c r="C157" s="78">
        <v>29.622596783674901</v>
      </c>
      <c r="D157" s="78">
        <v>28.5653151127208</v>
      </c>
      <c r="E157" s="78">
        <v>29.691418042728699</v>
      </c>
      <c r="F157" s="78">
        <v>27.7379785888523</v>
      </c>
      <c r="G157" s="78">
        <v>27.068330477179</v>
      </c>
      <c r="H157" s="78">
        <v>25.765246556206002</v>
      </c>
      <c r="I157" s="78">
        <v>24.557017044982199</v>
      </c>
      <c r="J157" s="78">
        <v>25.195866667209799</v>
      </c>
      <c r="K157" s="78">
        <v>24.211069075718999</v>
      </c>
      <c r="L157" s="78">
        <v>24.4558581269117</v>
      </c>
      <c r="M157" s="78"/>
      <c r="N157" s="71" t="s">
        <v>231</v>
      </c>
      <c r="O157" s="71" t="s">
        <v>523</v>
      </c>
      <c r="P157" s="78">
        <v>8232</v>
      </c>
      <c r="Q157" s="78">
        <v>8253</v>
      </c>
      <c r="R157" s="78">
        <v>8375</v>
      </c>
      <c r="S157" s="78">
        <v>8356</v>
      </c>
      <c r="T157" s="78">
        <v>8507</v>
      </c>
      <c r="U157" s="78">
        <v>8562</v>
      </c>
      <c r="V157" s="78">
        <v>8652</v>
      </c>
      <c r="W157" s="78">
        <v>8799</v>
      </c>
      <c r="X157" s="78">
        <v>9102</v>
      </c>
      <c r="Y157" s="78">
        <v>9262</v>
      </c>
      <c r="Z157" s="78">
        <v>9427</v>
      </c>
      <c r="AB157" s="71" t="s">
        <v>231</v>
      </c>
      <c r="AC157" s="71" t="s">
        <v>523</v>
      </c>
      <c r="AD157" s="256">
        <f t="shared" si="26"/>
        <v>3.5984689970450559</v>
      </c>
      <c r="AE157" s="256">
        <f t="shared" si="18"/>
        <v>3.4612038183352478</v>
      </c>
      <c r="AF157" s="256">
        <f t="shared" si="19"/>
        <v>3.5452439454004416</v>
      </c>
      <c r="AG157" s="256">
        <f t="shared" si="20"/>
        <v>3.3195283136491502</v>
      </c>
      <c r="AH157" s="256">
        <f t="shared" si="21"/>
        <v>3.1818890886539317</v>
      </c>
      <c r="AI157" s="256">
        <f t="shared" si="22"/>
        <v>3.0092556127313714</v>
      </c>
      <c r="AJ157" s="256">
        <f t="shared" si="23"/>
        <v>2.8383052525407075</v>
      </c>
      <c r="AK157" s="256">
        <f t="shared" si="24"/>
        <v>2.8634920635537902</v>
      </c>
      <c r="AL157" s="256">
        <f t="shared" si="25"/>
        <v>2.6599724319620961</v>
      </c>
      <c r="AM157" s="256">
        <f t="shared" si="25"/>
        <v>2.6404511041796264</v>
      </c>
    </row>
    <row r="158" spans="1:39" x14ac:dyDescent="0.2">
      <c r="A158" s="71" t="s">
        <v>232</v>
      </c>
      <c r="B158" s="71" t="s">
        <v>524</v>
      </c>
      <c r="C158" s="78">
        <v>42.670344280878297</v>
      </c>
      <c r="D158" s="78">
        <v>41.863775235108001</v>
      </c>
      <c r="E158" s="78">
        <v>42.848243620705901</v>
      </c>
      <c r="F158" s="78">
        <v>43.4144292097141</v>
      </c>
      <c r="G158" s="78">
        <v>40.525193287725799</v>
      </c>
      <c r="H158" s="78">
        <v>41.068385159082702</v>
      </c>
      <c r="I158" s="78">
        <v>40.941218435123702</v>
      </c>
      <c r="J158" s="78">
        <v>39.293492764956</v>
      </c>
      <c r="K158" s="78">
        <v>38.574667074306298</v>
      </c>
      <c r="L158" s="78">
        <v>40.120035265198098</v>
      </c>
      <c r="M158" s="78"/>
      <c r="N158" s="71" t="s">
        <v>232</v>
      </c>
      <c r="O158" s="71" t="s">
        <v>524</v>
      </c>
      <c r="P158" s="78">
        <v>5851</v>
      </c>
      <c r="Q158" s="78">
        <v>5857</v>
      </c>
      <c r="R158" s="78">
        <v>5776</v>
      </c>
      <c r="S158" s="78">
        <v>5674</v>
      </c>
      <c r="T158" s="78">
        <v>5639</v>
      </c>
      <c r="U158" s="78">
        <v>5641</v>
      </c>
      <c r="V158" s="78">
        <v>5630</v>
      </c>
      <c r="W158" s="78">
        <v>5644</v>
      </c>
      <c r="X158" s="78">
        <v>5721</v>
      </c>
      <c r="Y158" s="78">
        <v>5750</v>
      </c>
      <c r="Z158" s="78">
        <v>5731</v>
      </c>
      <c r="AB158" s="71" t="s">
        <v>232</v>
      </c>
      <c r="AC158" s="71" t="s">
        <v>524</v>
      </c>
      <c r="AD158" s="256">
        <f t="shared" si="26"/>
        <v>7.2928293079607416</v>
      </c>
      <c r="AE158" s="256">
        <f t="shared" si="18"/>
        <v>7.1476481535099881</v>
      </c>
      <c r="AF158" s="256">
        <f t="shared" si="19"/>
        <v>7.4183247265765067</v>
      </c>
      <c r="AG158" s="256">
        <f t="shared" si="20"/>
        <v>7.6514679608237754</v>
      </c>
      <c r="AH158" s="256">
        <f t="shared" si="21"/>
        <v>7.1865921772877819</v>
      </c>
      <c r="AI158" s="256">
        <f t="shared" si="22"/>
        <v>7.2803377342816349</v>
      </c>
      <c r="AJ158" s="256">
        <f t="shared" si="23"/>
        <v>7.2719748552617585</v>
      </c>
      <c r="AK158" s="256">
        <f t="shared" si="24"/>
        <v>6.9619937570793757</v>
      </c>
      <c r="AL158" s="256">
        <f t="shared" si="25"/>
        <v>6.7426441311495022</v>
      </c>
      <c r="AM158" s="256">
        <f t="shared" si="25"/>
        <v>6.9773974374257568</v>
      </c>
    </row>
    <row r="159" spans="1:39" x14ac:dyDescent="0.2">
      <c r="A159" s="71" t="s">
        <v>233</v>
      </c>
      <c r="B159" s="71" t="s">
        <v>525</v>
      </c>
      <c r="C159" s="78">
        <v>42.119472060512102</v>
      </c>
      <c r="D159" s="78">
        <v>39.9183882117648</v>
      </c>
      <c r="E159" s="78">
        <v>41.237597961904001</v>
      </c>
      <c r="F159" s="78">
        <v>41.702663021949</v>
      </c>
      <c r="G159" s="78">
        <v>38.755434805659903</v>
      </c>
      <c r="H159" s="78">
        <v>39.256594434157698</v>
      </c>
      <c r="I159" s="78">
        <v>39.060188551102499</v>
      </c>
      <c r="J159" s="78">
        <v>39.572345568365201</v>
      </c>
      <c r="K159" s="78">
        <v>39.409134047274797</v>
      </c>
      <c r="L159" s="78">
        <v>40.329380655587897</v>
      </c>
      <c r="M159" s="78"/>
      <c r="N159" s="71" t="s">
        <v>233</v>
      </c>
      <c r="O159" s="71" t="s">
        <v>525</v>
      </c>
      <c r="P159" s="78">
        <v>5625</v>
      </c>
      <c r="Q159" s="78">
        <v>5601</v>
      </c>
      <c r="R159" s="78">
        <v>5564</v>
      </c>
      <c r="S159" s="78">
        <v>5493</v>
      </c>
      <c r="T159" s="78">
        <v>5502</v>
      </c>
      <c r="U159" s="78">
        <v>5494</v>
      </c>
      <c r="V159" s="78">
        <v>5538</v>
      </c>
      <c r="W159" s="78">
        <v>5590</v>
      </c>
      <c r="X159" s="78">
        <v>5620</v>
      </c>
      <c r="Y159" s="78">
        <v>5647</v>
      </c>
      <c r="Z159" s="78">
        <v>5671</v>
      </c>
      <c r="AB159" s="71" t="s">
        <v>233</v>
      </c>
      <c r="AC159" s="71" t="s">
        <v>525</v>
      </c>
      <c r="AD159" s="256">
        <f t="shared" si="26"/>
        <v>7.487906144091041</v>
      </c>
      <c r="AE159" s="256">
        <f t="shared" si="18"/>
        <v>7.1270109287207291</v>
      </c>
      <c r="AF159" s="256">
        <f t="shared" si="19"/>
        <v>7.4115021498749103</v>
      </c>
      <c r="AG159" s="256">
        <f t="shared" si="20"/>
        <v>7.5919648683686516</v>
      </c>
      <c r="AH159" s="256">
        <f t="shared" si="21"/>
        <v>7.0438812805634141</v>
      </c>
      <c r="AI159" s="256">
        <f t="shared" si="22"/>
        <v>7.1453575599122132</v>
      </c>
      <c r="AJ159" s="256">
        <f t="shared" si="23"/>
        <v>7.053121804099403</v>
      </c>
      <c r="AK159" s="256">
        <f t="shared" si="24"/>
        <v>7.0791315864696243</v>
      </c>
      <c r="AL159" s="256">
        <f t="shared" si="25"/>
        <v>7.0123014318994299</v>
      </c>
      <c r="AM159" s="256">
        <f t="shared" si="25"/>
        <v>7.1417355508390115</v>
      </c>
    </row>
    <row r="160" spans="1:39" x14ac:dyDescent="0.2">
      <c r="A160" s="71" t="s">
        <v>234</v>
      </c>
      <c r="B160" s="71" t="s">
        <v>526</v>
      </c>
      <c r="C160" s="78">
        <v>38.146447085088198</v>
      </c>
      <c r="D160" s="78">
        <v>37.382511730431503</v>
      </c>
      <c r="E160" s="78">
        <v>39.611396097799599</v>
      </c>
      <c r="F160" s="78">
        <v>38.163363788905002</v>
      </c>
      <c r="G160" s="78">
        <v>35.801556285741398</v>
      </c>
      <c r="H160" s="78">
        <v>34.681836702975097</v>
      </c>
      <c r="I160" s="78">
        <v>34.445259121568</v>
      </c>
      <c r="J160" s="78">
        <v>34.381923903699999</v>
      </c>
      <c r="K160" s="78">
        <v>35.172608054592999</v>
      </c>
      <c r="L160" s="78">
        <v>35.135261458179698</v>
      </c>
      <c r="M160" s="78"/>
      <c r="N160" s="71" t="s">
        <v>234</v>
      </c>
      <c r="O160" s="71" t="s">
        <v>526</v>
      </c>
      <c r="P160" s="78">
        <v>6790</v>
      </c>
      <c r="Q160" s="78">
        <v>6784</v>
      </c>
      <c r="R160" s="78">
        <v>6752</v>
      </c>
      <c r="S160" s="78">
        <v>6722</v>
      </c>
      <c r="T160" s="78">
        <v>6699</v>
      </c>
      <c r="U160" s="78">
        <v>6757</v>
      </c>
      <c r="V160" s="78">
        <v>6786</v>
      </c>
      <c r="W160" s="78">
        <v>6764</v>
      </c>
      <c r="X160" s="78">
        <v>6913</v>
      </c>
      <c r="Y160" s="78">
        <v>6954</v>
      </c>
      <c r="Z160" s="78">
        <v>6941</v>
      </c>
      <c r="AB160" s="71" t="s">
        <v>234</v>
      </c>
      <c r="AC160" s="71" t="s">
        <v>526</v>
      </c>
      <c r="AD160" s="256">
        <f t="shared" si="26"/>
        <v>5.6180334440483355</v>
      </c>
      <c r="AE160" s="256">
        <f t="shared" si="18"/>
        <v>5.5103938281886062</v>
      </c>
      <c r="AF160" s="256">
        <f t="shared" si="19"/>
        <v>5.8666167206456743</v>
      </c>
      <c r="AG160" s="256">
        <f t="shared" si="20"/>
        <v>5.6773822952848851</v>
      </c>
      <c r="AH160" s="256">
        <f t="shared" si="21"/>
        <v>5.3443135222781608</v>
      </c>
      <c r="AI160" s="256">
        <f t="shared" si="22"/>
        <v>5.1327270538663745</v>
      </c>
      <c r="AJ160" s="256">
        <f t="shared" si="23"/>
        <v>5.0759297261373417</v>
      </c>
      <c r="AK160" s="256">
        <f t="shared" si="24"/>
        <v>5.083075680617978</v>
      </c>
      <c r="AL160" s="256">
        <f t="shared" si="25"/>
        <v>5.0878935418187474</v>
      </c>
      <c r="AM160" s="256">
        <f t="shared" si="25"/>
        <v>5.0525253750617907</v>
      </c>
    </row>
    <row r="161" spans="1:39" x14ac:dyDescent="0.2">
      <c r="A161" s="71" t="s">
        <v>235</v>
      </c>
      <c r="B161" s="71" t="s">
        <v>527</v>
      </c>
      <c r="C161" s="78">
        <v>38.825214975000499</v>
      </c>
      <c r="D161" s="78">
        <v>37.686790826208302</v>
      </c>
      <c r="E161" s="78">
        <v>38.864896736707998</v>
      </c>
      <c r="F161" s="78">
        <v>37.306734150449699</v>
      </c>
      <c r="G161" s="78">
        <v>35.837743097953101</v>
      </c>
      <c r="H161" s="78">
        <v>35.575622179801897</v>
      </c>
      <c r="I161" s="78">
        <v>34.448890121091999</v>
      </c>
      <c r="J161" s="78">
        <v>33.750303028296102</v>
      </c>
      <c r="K161" s="78">
        <v>32.216716822281697</v>
      </c>
      <c r="L161" s="78">
        <v>32.410416438232801</v>
      </c>
      <c r="M161" s="78"/>
      <c r="N161" s="71" t="s">
        <v>235</v>
      </c>
      <c r="O161" s="71" t="s">
        <v>527</v>
      </c>
      <c r="P161" s="78">
        <v>5371</v>
      </c>
      <c r="Q161" s="78">
        <v>5335</v>
      </c>
      <c r="R161" s="78">
        <v>5291</v>
      </c>
      <c r="S161" s="78">
        <v>5251</v>
      </c>
      <c r="T161" s="78">
        <v>5221</v>
      </c>
      <c r="U161" s="78">
        <v>5185</v>
      </c>
      <c r="V161" s="78">
        <v>5240</v>
      </c>
      <c r="W161" s="78">
        <v>5229</v>
      </c>
      <c r="X161" s="78">
        <v>5307</v>
      </c>
      <c r="Y161" s="78">
        <v>5280</v>
      </c>
      <c r="Z161" s="78">
        <v>5293</v>
      </c>
      <c r="AB161" s="71" t="s">
        <v>235</v>
      </c>
      <c r="AC161" s="71" t="s">
        <v>527</v>
      </c>
      <c r="AD161" s="256">
        <f t="shared" si="26"/>
        <v>7.2286752885869481</v>
      </c>
      <c r="AE161" s="256">
        <f t="shared" si="18"/>
        <v>7.0640657593642553</v>
      </c>
      <c r="AF161" s="256">
        <f t="shared" si="19"/>
        <v>7.3454728287106397</v>
      </c>
      <c r="AG161" s="256">
        <f t="shared" si="20"/>
        <v>7.1046913255474582</v>
      </c>
      <c r="AH161" s="256">
        <f t="shared" si="21"/>
        <v>6.8641530545782601</v>
      </c>
      <c r="AI161" s="256">
        <f t="shared" si="22"/>
        <v>6.8612578938865756</v>
      </c>
      <c r="AJ161" s="256">
        <f t="shared" si="23"/>
        <v>6.5742156719641223</v>
      </c>
      <c r="AK161" s="256">
        <f t="shared" si="24"/>
        <v>6.4544469359908403</v>
      </c>
      <c r="AL161" s="256">
        <f t="shared" si="25"/>
        <v>6.0706080313325224</v>
      </c>
      <c r="AM161" s="256">
        <f t="shared" si="25"/>
        <v>6.1383364466349999</v>
      </c>
    </row>
    <row r="162" spans="1:39" x14ac:dyDescent="0.2">
      <c r="A162" s="71" t="s">
        <v>236</v>
      </c>
      <c r="B162" s="71" t="s">
        <v>528</v>
      </c>
      <c r="C162" s="78">
        <v>138.42201661430701</v>
      </c>
      <c r="D162" s="78">
        <v>128.824637585386</v>
      </c>
      <c r="E162" s="78">
        <v>135.70687432364701</v>
      </c>
      <c r="F162" s="78">
        <v>137.44997226186999</v>
      </c>
      <c r="G162" s="78">
        <v>136.57964501024901</v>
      </c>
      <c r="H162" s="78">
        <v>132.038001667375</v>
      </c>
      <c r="I162" s="78">
        <v>129.620689260652</v>
      </c>
      <c r="J162" s="78">
        <v>131.06839911149501</v>
      </c>
      <c r="K162" s="78">
        <v>123.81749812877101</v>
      </c>
      <c r="L162" s="78">
        <v>132.325235176973</v>
      </c>
      <c r="M162" s="78"/>
      <c r="N162" s="71" t="s">
        <v>236</v>
      </c>
      <c r="O162" s="71" t="s">
        <v>528</v>
      </c>
      <c r="P162" s="78">
        <v>11721</v>
      </c>
      <c r="Q162" s="78">
        <v>11622</v>
      </c>
      <c r="R162" s="78">
        <v>11587</v>
      </c>
      <c r="S162" s="78">
        <v>11606</v>
      </c>
      <c r="T162" s="78">
        <v>11573</v>
      </c>
      <c r="U162" s="78">
        <v>11531</v>
      </c>
      <c r="V162" s="78">
        <v>11640</v>
      </c>
      <c r="W162" s="78">
        <v>11619</v>
      </c>
      <c r="X162" s="78">
        <v>11776</v>
      </c>
      <c r="Y162" s="78">
        <v>11841</v>
      </c>
      <c r="Z162" s="78">
        <v>11874</v>
      </c>
      <c r="AB162" s="71" t="s">
        <v>236</v>
      </c>
      <c r="AC162" s="71" t="s">
        <v>528</v>
      </c>
      <c r="AD162" s="256">
        <f t="shared" si="26"/>
        <v>11.809744613455081</v>
      </c>
      <c r="AE162" s="256">
        <f t="shared" si="18"/>
        <v>11.084549783633282</v>
      </c>
      <c r="AF162" s="256">
        <f t="shared" si="19"/>
        <v>11.711993986678777</v>
      </c>
      <c r="AG162" s="256">
        <f t="shared" si="20"/>
        <v>11.843009845068929</v>
      </c>
      <c r="AH162" s="256">
        <f t="shared" si="21"/>
        <v>11.801576515186124</v>
      </c>
      <c r="AI162" s="256">
        <f t="shared" si="22"/>
        <v>11.450698262715724</v>
      </c>
      <c r="AJ162" s="256">
        <f t="shared" si="23"/>
        <v>11.135798046447766</v>
      </c>
      <c r="AK162" s="256">
        <f t="shared" si="24"/>
        <v>11.280523204363114</v>
      </c>
      <c r="AL162" s="256">
        <f t="shared" si="25"/>
        <v>10.514393523163299</v>
      </c>
      <c r="AM162" s="256">
        <f t="shared" si="25"/>
        <v>11.175173986738704</v>
      </c>
    </row>
    <row r="163" spans="1:39" x14ac:dyDescent="0.2">
      <c r="A163" s="71" t="s">
        <v>237</v>
      </c>
      <c r="B163" s="71" t="s">
        <v>529</v>
      </c>
      <c r="C163" s="78">
        <v>91.163683148002505</v>
      </c>
      <c r="D163" s="78">
        <v>84.779512699810795</v>
      </c>
      <c r="E163" s="78">
        <v>91.9417890601365</v>
      </c>
      <c r="F163" s="78">
        <v>86.427250168091106</v>
      </c>
      <c r="G163" s="78">
        <v>85.313064798971894</v>
      </c>
      <c r="H163" s="78">
        <v>80.438264078007506</v>
      </c>
      <c r="I163" s="78">
        <v>76.527439213922804</v>
      </c>
      <c r="J163" s="78">
        <v>73.465948682009994</v>
      </c>
      <c r="K163" s="78">
        <v>72.181493468698406</v>
      </c>
      <c r="L163" s="78">
        <v>75.428950184425901</v>
      </c>
      <c r="M163" s="78"/>
      <c r="N163" s="71" t="s">
        <v>237</v>
      </c>
      <c r="O163" s="71" t="s">
        <v>529</v>
      </c>
      <c r="P163" s="78">
        <v>9897</v>
      </c>
      <c r="Q163" s="78">
        <v>9841</v>
      </c>
      <c r="R163" s="78">
        <v>9791</v>
      </c>
      <c r="S163" s="78">
        <v>9680</v>
      </c>
      <c r="T163" s="78">
        <v>9588</v>
      </c>
      <c r="U163" s="78">
        <v>9550</v>
      </c>
      <c r="V163" s="78">
        <v>9556</v>
      </c>
      <c r="W163" s="78">
        <v>9626</v>
      </c>
      <c r="X163" s="78">
        <v>9940</v>
      </c>
      <c r="Y163" s="78">
        <v>9905</v>
      </c>
      <c r="Z163" s="78">
        <v>9846</v>
      </c>
      <c r="AB163" s="71" t="s">
        <v>237</v>
      </c>
      <c r="AC163" s="71" t="s">
        <v>529</v>
      </c>
      <c r="AD163" s="256">
        <f t="shared" si="26"/>
        <v>9.211244129332373</v>
      </c>
      <c r="AE163" s="256">
        <f t="shared" si="18"/>
        <v>8.6149286352820642</v>
      </c>
      <c r="AF163" s="256">
        <f t="shared" si="19"/>
        <v>9.3904390828451128</v>
      </c>
      <c r="AG163" s="256">
        <f t="shared" si="20"/>
        <v>8.9284349347201566</v>
      </c>
      <c r="AH163" s="256">
        <f t="shared" si="21"/>
        <v>8.8978999581739568</v>
      </c>
      <c r="AI163" s="256">
        <f t="shared" si="22"/>
        <v>8.4228548772782723</v>
      </c>
      <c r="AJ163" s="256">
        <f t="shared" si="23"/>
        <v>8.0083130194561321</v>
      </c>
      <c r="AK163" s="256">
        <f t="shared" si="24"/>
        <v>7.6320328986089754</v>
      </c>
      <c r="AL163" s="256">
        <f t="shared" si="25"/>
        <v>7.2617196648589948</v>
      </c>
      <c r="AM163" s="256">
        <f t="shared" si="25"/>
        <v>7.6152397965094298</v>
      </c>
    </row>
    <row r="164" spans="1:39" x14ac:dyDescent="0.2">
      <c r="A164" s="71" t="s">
        <v>238</v>
      </c>
      <c r="B164" s="71" t="s">
        <v>530</v>
      </c>
      <c r="C164" s="78">
        <v>108.379301767654</v>
      </c>
      <c r="D164" s="78">
        <v>74.190134949234405</v>
      </c>
      <c r="E164" s="78">
        <v>75.5054317093241</v>
      </c>
      <c r="F164" s="78">
        <v>75.061900607426196</v>
      </c>
      <c r="G164" s="78">
        <v>70.714692523039005</v>
      </c>
      <c r="H164" s="78">
        <v>70.930309627790507</v>
      </c>
      <c r="I164" s="78">
        <v>69.852736686672699</v>
      </c>
      <c r="J164" s="78">
        <v>69.957546839477303</v>
      </c>
      <c r="K164" s="78">
        <v>67.654175032954996</v>
      </c>
      <c r="L164" s="78">
        <v>68.712437640036896</v>
      </c>
      <c r="M164" s="78"/>
      <c r="N164" s="71" t="s">
        <v>238</v>
      </c>
      <c r="O164" s="71" t="s">
        <v>530</v>
      </c>
      <c r="P164" s="78">
        <v>9442</v>
      </c>
      <c r="Q164" s="78">
        <v>9261</v>
      </c>
      <c r="R164" s="78">
        <v>9179</v>
      </c>
      <c r="S164" s="78">
        <v>9068</v>
      </c>
      <c r="T164" s="78">
        <v>8946</v>
      </c>
      <c r="U164" s="78">
        <v>8892</v>
      </c>
      <c r="V164" s="78">
        <v>8936</v>
      </c>
      <c r="W164" s="78">
        <v>9169</v>
      </c>
      <c r="X164" s="78">
        <v>9323</v>
      </c>
      <c r="Y164" s="78">
        <v>9377</v>
      </c>
      <c r="Z164" s="78">
        <v>9354</v>
      </c>
      <c r="AB164" s="71" t="s">
        <v>238</v>
      </c>
      <c r="AC164" s="71" t="s">
        <v>530</v>
      </c>
      <c r="AD164" s="256">
        <f t="shared" si="26"/>
        <v>11.478426368105698</v>
      </c>
      <c r="AE164" s="256">
        <f t="shared" si="18"/>
        <v>8.0110285011590978</v>
      </c>
      <c r="AF164" s="256">
        <f t="shared" si="19"/>
        <v>8.225888627227814</v>
      </c>
      <c r="AG164" s="256">
        <f t="shared" si="20"/>
        <v>8.2776687921731575</v>
      </c>
      <c r="AH164" s="256">
        <f t="shared" si="21"/>
        <v>7.9046157526312326</v>
      </c>
      <c r="AI164" s="256">
        <f t="shared" si="22"/>
        <v>7.97686792935116</v>
      </c>
      <c r="AJ164" s="256">
        <f t="shared" si="23"/>
        <v>7.8170027626088512</v>
      </c>
      <c r="AK164" s="256">
        <f t="shared" si="24"/>
        <v>7.6297902540601275</v>
      </c>
      <c r="AL164" s="256">
        <f t="shared" si="25"/>
        <v>7.2566958096058132</v>
      </c>
      <c r="AM164" s="256">
        <f t="shared" si="25"/>
        <v>7.3277634254065154</v>
      </c>
    </row>
    <row r="165" spans="1:39" x14ac:dyDescent="0.2">
      <c r="A165" s="71" t="s">
        <v>239</v>
      </c>
      <c r="B165" s="71" t="s">
        <v>531</v>
      </c>
      <c r="C165" s="78">
        <v>90.853715240396497</v>
      </c>
      <c r="D165" s="78">
        <v>91.717505061184895</v>
      </c>
      <c r="E165" s="78">
        <v>95.990586507717097</v>
      </c>
      <c r="F165" s="78">
        <v>87.071864626258105</v>
      </c>
      <c r="G165" s="78">
        <v>64.010419119353401</v>
      </c>
      <c r="H165" s="78">
        <v>63.109951608207403</v>
      </c>
      <c r="I165" s="78">
        <v>60.515014259617899</v>
      </c>
      <c r="J165" s="78">
        <v>62.423490078266198</v>
      </c>
      <c r="K165" s="78">
        <v>63.477161595595703</v>
      </c>
      <c r="L165" s="78">
        <v>62.851231981827098</v>
      </c>
      <c r="M165" s="78"/>
      <c r="N165" s="71" t="s">
        <v>239</v>
      </c>
      <c r="O165" s="71" t="s">
        <v>531</v>
      </c>
      <c r="P165" s="78">
        <v>12831</v>
      </c>
      <c r="Q165" s="78">
        <v>12773</v>
      </c>
      <c r="R165" s="78">
        <v>12578</v>
      </c>
      <c r="S165" s="78">
        <v>12540</v>
      </c>
      <c r="T165" s="78">
        <v>12580</v>
      </c>
      <c r="U165" s="78">
        <v>12829</v>
      </c>
      <c r="V165" s="78">
        <v>13031</v>
      </c>
      <c r="W165" s="78">
        <v>13178</v>
      </c>
      <c r="X165" s="78">
        <v>13728</v>
      </c>
      <c r="Y165" s="78">
        <v>13961</v>
      </c>
      <c r="Z165" s="78">
        <v>14046</v>
      </c>
      <c r="AB165" s="71" t="s">
        <v>239</v>
      </c>
      <c r="AC165" s="71" t="s">
        <v>531</v>
      </c>
      <c r="AD165" s="256">
        <f t="shared" si="26"/>
        <v>7.0807976962354067</v>
      </c>
      <c r="AE165" s="256">
        <f t="shared" si="18"/>
        <v>7.1805766116953649</v>
      </c>
      <c r="AF165" s="256">
        <f t="shared" si="19"/>
        <v>7.6316255770167833</v>
      </c>
      <c r="AG165" s="256">
        <f t="shared" si="20"/>
        <v>6.9435298745022411</v>
      </c>
      <c r="AH165" s="256">
        <f t="shared" si="21"/>
        <v>5.088268610441447</v>
      </c>
      <c r="AI165" s="256">
        <f t="shared" si="22"/>
        <v>4.9193196358412505</v>
      </c>
      <c r="AJ165" s="256">
        <f t="shared" si="23"/>
        <v>4.6439271168458216</v>
      </c>
      <c r="AK165" s="256">
        <f t="shared" si="24"/>
        <v>4.7369471906409322</v>
      </c>
      <c r="AL165" s="256">
        <f t="shared" si="25"/>
        <v>4.623919113898288</v>
      </c>
      <c r="AM165" s="256">
        <f t="shared" si="25"/>
        <v>4.5019147612511352</v>
      </c>
    </row>
    <row r="166" spans="1:39" x14ac:dyDescent="0.2">
      <c r="A166" s="71" t="s">
        <v>240</v>
      </c>
      <c r="B166" s="71" t="s">
        <v>532</v>
      </c>
      <c r="C166" s="78">
        <v>170.28061918616501</v>
      </c>
      <c r="D166" s="78">
        <v>161.419433043982</v>
      </c>
      <c r="E166" s="78">
        <v>163.809235182712</v>
      </c>
      <c r="F166" s="78">
        <v>160.186306942465</v>
      </c>
      <c r="G166" s="78">
        <v>152.705005500722</v>
      </c>
      <c r="H166" s="78">
        <v>149.441591802435</v>
      </c>
      <c r="I166" s="78">
        <v>143.51824051624001</v>
      </c>
      <c r="J166" s="78">
        <v>135.241743871571</v>
      </c>
      <c r="K166" s="78">
        <v>128.44594827074599</v>
      </c>
      <c r="L166" s="78">
        <v>127.71200772380899</v>
      </c>
      <c r="M166" s="78"/>
      <c r="N166" s="71" t="s">
        <v>240</v>
      </c>
      <c r="O166" s="71" t="s">
        <v>532</v>
      </c>
      <c r="P166" s="78">
        <v>33807</v>
      </c>
      <c r="Q166" s="78">
        <v>33821</v>
      </c>
      <c r="R166" s="78">
        <v>33845</v>
      </c>
      <c r="S166" s="78">
        <v>33791</v>
      </c>
      <c r="T166" s="78">
        <v>33763</v>
      </c>
      <c r="U166" s="78">
        <v>33753</v>
      </c>
      <c r="V166" s="78">
        <v>33887</v>
      </c>
      <c r="W166" s="78">
        <v>33906</v>
      </c>
      <c r="X166" s="78">
        <v>34218</v>
      </c>
      <c r="Y166" s="78">
        <v>34484</v>
      </c>
      <c r="Z166" s="78">
        <v>34781</v>
      </c>
      <c r="AB166" s="71" t="s">
        <v>240</v>
      </c>
      <c r="AC166" s="71" t="s">
        <v>532</v>
      </c>
      <c r="AD166" s="256">
        <f t="shared" si="26"/>
        <v>5.0368450080209728</v>
      </c>
      <c r="AE166" s="256">
        <f t="shared" si="18"/>
        <v>4.7727575483865641</v>
      </c>
      <c r="AF166" s="256">
        <f t="shared" si="19"/>
        <v>4.8399833116475701</v>
      </c>
      <c r="AG166" s="256">
        <f t="shared" si="20"/>
        <v>4.7405021142453609</v>
      </c>
      <c r="AH166" s="256">
        <f t="shared" si="21"/>
        <v>4.5228506205231174</v>
      </c>
      <c r="AI166" s="256">
        <f t="shared" si="22"/>
        <v>4.4275054603275263</v>
      </c>
      <c r="AJ166" s="256">
        <f t="shared" si="23"/>
        <v>4.2352005346073716</v>
      </c>
      <c r="AK166" s="256">
        <f t="shared" si="24"/>
        <v>3.988726003408571</v>
      </c>
      <c r="AL166" s="256">
        <f t="shared" si="25"/>
        <v>3.7537538216946045</v>
      </c>
      <c r="AM166" s="256">
        <f t="shared" si="25"/>
        <v>3.7035148974541525</v>
      </c>
    </row>
    <row r="167" spans="1:39" x14ac:dyDescent="0.2">
      <c r="A167" s="71" t="s">
        <v>241</v>
      </c>
      <c r="B167" s="71" t="s">
        <v>533</v>
      </c>
      <c r="C167" s="78">
        <v>79.852172043576701</v>
      </c>
      <c r="D167" s="78">
        <v>78.561076463694903</v>
      </c>
      <c r="E167" s="78">
        <v>74.415305928370202</v>
      </c>
      <c r="F167" s="78">
        <v>70.751089924096803</v>
      </c>
      <c r="G167" s="78">
        <v>73.072430467931795</v>
      </c>
      <c r="H167" s="78">
        <v>73.486673410087107</v>
      </c>
      <c r="I167" s="78">
        <v>71.891991498815003</v>
      </c>
      <c r="J167" s="78">
        <v>71.609952371745294</v>
      </c>
      <c r="K167" s="78">
        <v>68.058929832323599</v>
      </c>
      <c r="L167" s="78">
        <v>68.595029841372195</v>
      </c>
      <c r="M167" s="78"/>
      <c r="N167" s="71" t="s">
        <v>241</v>
      </c>
      <c r="O167" s="71" t="s">
        <v>533</v>
      </c>
      <c r="P167" s="78">
        <v>10313</v>
      </c>
      <c r="Q167" s="78">
        <v>10291</v>
      </c>
      <c r="R167" s="78">
        <v>10288</v>
      </c>
      <c r="S167" s="78">
        <v>10282</v>
      </c>
      <c r="T167" s="78">
        <v>10239</v>
      </c>
      <c r="U167" s="78">
        <v>10299</v>
      </c>
      <c r="V167" s="78">
        <v>10365</v>
      </c>
      <c r="W167" s="78">
        <v>10506</v>
      </c>
      <c r="X167" s="78">
        <v>10679</v>
      </c>
      <c r="Y167" s="78">
        <v>10659</v>
      </c>
      <c r="Z167" s="78">
        <v>10683</v>
      </c>
      <c r="AB167" s="71" t="s">
        <v>241</v>
      </c>
      <c r="AC167" s="71" t="s">
        <v>533</v>
      </c>
      <c r="AD167" s="256">
        <f t="shared" si="26"/>
        <v>7.7428655137764668</v>
      </c>
      <c r="AE167" s="256">
        <f t="shared" si="18"/>
        <v>7.6339594270425524</v>
      </c>
      <c r="AF167" s="256">
        <f t="shared" si="19"/>
        <v>7.2332140288073683</v>
      </c>
      <c r="AG167" s="256">
        <f t="shared" si="20"/>
        <v>6.8810630153760748</v>
      </c>
      <c r="AH167" s="256">
        <f t="shared" si="21"/>
        <v>7.1366764789463621</v>
      </c>
      <c r="AI167" s="256">
        <f t="shared" si="22"/>
        <v>7.1353212360507925</v>
      </c>
      <c r="AJ167" s="256">
        <f t="shared" si="23"/>
        <v>6.936033912090207</v>
      </c>
      <c r="AK167" s="256">
        <f t="shared" si="24"/>
        <v>6.8161005493760989</v>
      </c>
      <c r="AL167" s="256">
        <f t="shared" si="25"/>
        <v>6.3731557104900833</v>
      </c>
      <c r="AM167" s="256">
        <f t="shared" si="25"/>
        <v>6.4354094982054777</v>
      </c>
    </row>
    <row r="168" spans="1:39" x14ac:dyDescent="0.2">
      <c r="A168" s="71" t="s">
        <v>242</v>
      </c>
      <c r="B168" s="71" t="s">
        <v>534</v>
      </c>
      <c r="C168" s="78">
        <v>83.144732264164503</v>
      </c>
      <c r="D168" s="78">
        <v>80.583509993682398</v>
      </c>
      <c r="E168" s="78">
        <v>82.4110862917953</v>
      </c>
      <c r="F168" s="78">
        <v>80.097527497678598</v>
      </c>
      <c r="G168" s="78">
        <v>80.583999487775301</v>
      </c>
      <c r="H168" s="78">
        <v>79.168259060911197</v>
      </c>
      <c r="I168" s="78">
        <v>78.308244941151699</v>
      </c>
      <c r="J168" s="78">
        <v>79.002098843566202</v>
      </c>
      <c r="K168" s="78">
        <v>76.936299177628896</v>
      </c>
      <c r="L168" s="78">
        <v>77.570588518518704</v>
      </c>
      <c r="M168" s="78"/>
      <c r="N168" s="71" t="s">
        <v>242</v>
      </c>
      <c r="O168" s="71" t="s">
        <v>534</v>
      </c>
      <c r="P168" s="78">
        <v>9280</v>
      </c>
      <c r="Q168" s="78">
        <v>9348</v>
      </c>
      <c r="R168" s="78">
        <v>9314</v>
      </c>
      <c r="S168" s="78">
        <v>9284</v>
      </c>
      <c r="T168" s="78">
        <v>9282</v>
      </c>
      <c r="U168" s="78">
        <v>9274</v>
      </c>
      <c r="V168" s="78">
        <v>9376</v>
      </c>
      <c r="W168" s="78">
        <v>9349</v>
      </c>
      <c r="X168" s="78">
        <v>9486</v>
      </c>
      <c r="Y168" s="78">
        <v>9485</v>
      </c>
      <c r="Z168" s="78">
        <v>9494</v>
      </c>
      <c r="AB168" s="71" t="s">
        <v>242</v>
      </c>
      <c r="AC168" s="71" t="s">
        <v>534</v>
      </c>
      <c r="AD168" s="256">
        <f t="shared" si="26"/>
        <v>8.9595616663970361</v>
      </c>
      <c r="AE168" s="256">
        <f t="shared" si="18"/>
        <v>8.6204011546515193</v>
      </c>
      <c r="AF168" s="256">
        <f t="shared" si="19"/>
        <v>8.8480874266475524</v>
      </c>
      <c r="AG168" s="256">
        <f t="shared" si="20"/>
        <v>8.6274803422747315</v>
      </c>
      <c r="AH168" s="256">
        <f t="shared" si="21"/>
        <v>8.6817495677413596</v>
      </c>
      <c r="AI168" s="256">
        <f t="shared" si="22"/>
        <v>8.5365817404476161</v>
      </c>
      <c r="AJ168" s="256">
        <f t="shared" si="23"/>
        <v>8.3519885816074773</v>
      </c>
      <c r="AK168" s="256">
        <f t="shared" si="24"/>
        <v>8.4503261144043424</v>
      </c>
      <c r="AL168" s="256">
        <f t="shared" si="25"/>
        <v>8.1105101389024767</v>
      </c>
      <c r="AM168" s="256">
        <f t="shared" si="25"/>
        <v>8.1782381147621201</v>
      </c>
    </row>
    <row r="169" spans="1:39" x14ac:dyDescent="0.2">
      <c r="A169" s="71" t="s">
        <v>243</v>
      </c>
      <c r="B169" s="71" t="s">
        <v>535</v>
      </c>
      <c r="C169" s="78">
        <v>139.71816171215701</v>
      </c>
      <c r="D169" s="78">
        <v>133.36561783984899</v>
      </c>
      <c r="E169" s="78">
        <v>137.21616942164701</v>
      </c>
      <c r="F169" s="78">
        <v>138.251854847174</v>
      </c>
      <c r="G169" s="78">
        <v>129.75583908020101</v>
      </c>
      <c r="H169" s="78">
        <v>127.218105879701</v>
      </c>
      <c r="I169" s="78">
        <v>125.968416962738</v>
      </c>
      <c r="J169" s="78">
        <v>124.44182532974401</v>
      </c>
      <c r="K169" s="78">
        <v>119.890144907706</v>
      </c>
      <c r="L169" s="78">
        <v>123.63003175784399</v>
      </c>
      <c r="M169" s="78"/>
      <c r="N169" s="71" t="s">
        <v>243</v>
      </c>
      <c r="O169" s="71" t="s">
        <v>535</v>
      </c>
      <c r="P169" s="78">
        <v>15868</v>
      </c>
      <c r="Q169" s="78">
        <v>15771</v>
      </c>
      <c r="R169" s="78">
        <v>15762</v>
      </c>
      <c r="S169" s="78">
        <v>15694</v>
      </c>
      <c r="T169" s="78">
        <v>15557</v>
      </c>
      <c r="U169" s="78">
        <v>15609</v>
      </c>
      <c r="V169" s="78">
        <v>15597</v>
      </c>
      <c r="W169" s="78">
        <v>15662</v>
      </c>
      <c r="X169" s="78">
        <v>15788</v>
      </c>
      <c r="Y169" s="78">
        <v>15942</v>
      </c>
      <c r="Z169" s="78">
        <v>15952</v>
      </c>
      <c r="AB169" s="71" t="s">
        <v>243</v>
      </c>
      <c r="AC169" s="71" t="s">
        <v>535</v>
      </c>
      <c r="AD169" s="256">
        <f t="shared" si="26"/>
        <v>8.805026576263991</v>
      </c>
      <c r="AE169" s="256">
        <f t="shared" si="18"/>
        <v>8.4563830980818597</v>
      </c>
      <c r="AF169" s="256">
        <f t="shared" si="19"/>
        <v>8.7055049753614391</v>
      </c>
      <c r="AG169" s="256">
        <f t="shared" si="20"/>
        <v>8.8092172070328782</v>
      </c>
      <c r="AH169" s="256">
        <f t="shared" si="21"/>
        <v>8.3406723070129853</v>
      </c>
      <c r="AI169" s="256">
        <f t="shared" si="22"/>
        <v>8.1503046883016861</v>
      </c>
      <c r="AJ169" s="256">
        <f t="shared" si="23"/>
        <v>8.0764516870384053</v>
      </c>
      <c r="AK169" s="256">
        <f t="shared" si="24"/>
        <v>7.945461967165369</v>
      </c>
      <c r="AL169" s="256">
        <f t="shared" si="25"/>
        <v>7.5937512609390669</v>
      </c>
      <c r="AM169" s="256">
        <f t="shared" si="25"/>
        <v>7.7549888193353409</v>
      </c>
    </row>
    <row r="170" spans="1:39" x14ac:dyDescent="0.2">
      <c r="A170" s="71" t="s">
        <v>244</v>
      </c>
      <c r="B170" s="71" t="s">
        <v>536</v>
      </c>
      <c r="C170" s="78">
        <v>166.898127567882</v>
      </c>
      <c r="D170" s="78">
        <v>148.39807057742101</v>
      </c>
      <c r="E170" s="78">
        <v>159.69156532007401</v>
      </c>
      <c r="F170" s="78">
        <v>149.40149435510199</v>
      </c>
      <c r="G170" s="78">
        <v>146.12661481492901</v>
      </c>
      <c r="H170" s="78">
        <v>147.45159255895899</v>
      </c>
      <c r="I170" s="78">
        <v>142.71896720770701</v>
      </c>
      <c r="J170" s="78">
        <v>144.13116422977299</v>
      </c>
      <c r="K170" s="78">
        <v>151.21182431766499</v>
      </c>
      <c r="L170" s="78">
        <v>156.920547326725</v>
      </c>
      <c r="M170" s="78"/>
      <c r="N170" s="71" t="s">
        <v>244</v>
      </c>
      <c r="O170" s="71" t="s">
        <v>536</v>
      </c>
      <c r="P170" s="78">
        <v>13085</v>
      </c>
      <c r="Q170" s="78">
        <v>13186</v>
      </c>
      <c r="R170" s="78">
        <v>13223</v>
      </c>
      <c r="S170" s="78">
        <v>13134</v>
      </c>
      <c r="T170" s="78">
        <v>13092</v>
      </c>
      <c r="U170" s="78">
        <v>13028</v>
      </c>
      <c r="V170" s="78">
        <v>13080</v>
      </c>
      <c r="W170" s="78">
        <v>13160</v>
      </c>
      <c r="X170" s="78">
        <v>13275</v>
      </c>
      <c r="Y170" s="78">
        <v>13242</v>
      </c>
      <c r="Z170" s="78">
        <v>13232</v>
      </c>
      <c r="AB170" s="71" t="s">
        <v>244</v>
      </c>
      <c r="AC170" s="71" t="s">
        <v>536</v>
      </c>
      <c r="AD170" s="256">
        <f t="shared" si="26"/>
        <v>12.754919951691402</v>
      </c>
      <c r="AE170" s="256">
        <f t="shared" si="18"/>
        <v>11.254214362006751</v>
      </c>
      <c r="AF170" s="256">
        <f t="shared" si="19"/>
        <v>12.076802943361869</v>
      </c>
      <c r="AG170" s="256">
        <f t="shared" si="20"/>
        <v>11.375170881308206</v>
      </c>
      <c r="AH170" s="256">
        <f t="shared" si="21"/>
        <v>11.161519616172397</v>
      </c>
      <c r="AI170" s="256">
        <f t="shared" si="22"/>
        <v>11.31805285223818</v>
      </c>
      <c r="AJ170" s="256">
        <f t="shared" si="23"/>
        <v>10.911236025054052</v>
      </c>
      <c r="AK170" s="256">
        <f t="shared" si="24"/>
        <v>10.952216126882446</v>
      </c>
      <c r="AL170" s="256">
        <f t="shared" si="25"/>
        <v>11.390721229202635</v>
      </c>
      <c r="AM170" s="256">
        <f t="shared" si="25"/>
        <v>11.85021502240787</v>
      </c>
    </row>
    <row r="171" spans="1:39" x14ac:dyDescent="0.2">
      <c r="A171" s="71" t="s">
        <v>245</v>
      </c>
      <c r="B171" s="71" t="s">
        <v>537</v>
      </c>
      <c r="C171" s="78">
        <v>49.8419176097944</v>
      </c>
      <c r="D171" s="78">
        <v>50.6637054375188</v>
      </c>
      <c r="E171" s="78">
        <v>50.672224372694302</v>
      </c>
      <c r="F171" s="78">
        <v>48.283613017489998</v>
      </c>
      <c r="G171" s="78">
        <v>45.045951634474299</v>
      </c>
      <c r="H171" s="78">
        <v>45.369756518375603</v>
      </c>
      <c r="I171" s="78">
        <v>44.7914677409861</v>
      </c>
      <c r="J171" s="78">
        <v>44.292233270004502</v>
      </c>
      <c r="K171" s="78">
        <v>43.102689937246197</v>
      </c>
      <c r="L171" s="78">
        <v>43.325677377588804</v>
      </c>
      <c r="M171" s="78"/>
      <c r="N171" s="71" t="s">
        <v>245</v>
      </c>
      <c r="O171" s="71" t="s">
        <v>537</v>
      </c>
      <c r="P171" s="78">
        <v>10662</v>
      </c>
      <c r="Q171" s="78">
        <v>10611</v>
      </c>
      <c r="R171" s="78">
        <v>10560</v>
      </c>
      <c r="S171" s="78">
        <v>10625</v>
      </c>
      <c r="T171" s="78">
        <v>10673</v>
      </c>
      <c r="U171" s="78">
        <v>10754</v>
      </c>
      <c r="V171" s="78">
        <v>10864</v>
      </c>
      <c r="W171" s="78">
        <v>10980</v>
      </c>
      <c r="X171" s="78">
        <v>11070</v>
      </c>
      <c r="Y171" s="78">
        <v>11110</v>
      </c>
      <c r="Z171" s="78">
        <v>11168</v>
      </c>
      <c r="AB171" s="71" t="s">
        <v>245</v>
      </c>
      <c r="AC171" s="71" t="s">
        <v>537</v>
      </c>
      <c r="AD171" s="256">
        <f t="shared" si="26"/>
        <v>4.6747249680917653</v>
      </c>
      <c r="AE171" s="256">
        <f t="shared" si="18"/>
        <v>4.7746400374628974</v>
      </c>
      <c r="AF171" s="256">
        <f t="shared" si="19"/>
        <v>4.7985060958990822</v>
      </c>
      <c r="AG171" s="256">
        <f t="shared" si="20"/>
        <v>4.5443400487049406</v>
      </c>
      <c r="AH171" s="256">
        <f t="shared" si="21"/>
        <v>4.2205520129742622</v>
      </c>
      <c r="AI171" s="256">
        <f t="shared" si="22"/>
        <v>4.2188726537451737</v>
      </c>
      <c r="AJ171" s="256">
        <f t="shared" si="23"/>
        <v>4.1229259702674987</v>
      </c>
      <c r="AK171" s="256">
        <f t="shared" si="24"/>
        <v>4.0339010264120674</v>
      </c>
      <c r="AL171" s="256">
        <f t="shared" si="25"/>
        <v>3.8936485941505148</v>
      </c>
      <c r="AM171" s="256">
        <f t="shared" si="25"/>
        <v>3.8997009340764004</v>
      </c>
    </row>
    <row r="172" spans="1:39" x14ac:dyDescent="0.2">
      <c r="A172" s="71" t="s">
        <v>246</v>
      </c>
      <c r="B172" s="71" t="s">
        <v>538</v>
      </c>
      <c r="C172" s="78">
        <v>79.6722910987272</v>
      </c>
      <c r="D172" s="78">
        <v>75.846463472834898</v>
      </c>
      <c r="E172" s="78">
        <v>87.955194321909801</v>
      </c>
      <c r="F172" s="78">
        <v>75.486461135617702</v>
      </c>
      <c r="G172" s="78">
        <v>68.703918244510106</v>
      </c>
      <c r="H172" s="78">
        <v>69.633893786116403</v>
      </c>
      <c r="I172" s="78">
        <v>67.518853397606094</v>
      </c>
      <c r="J172" s="78">
        <v>72.329542233253406</v>
      </c>
      <c r="K172" s="78">
        <v>70.226840612944599</v>
      </c>
      <c r="L172" s="78">
        <v>71.397115977375407</v>
      </c>
      <c r="M172" s="78"/>
      <c r="N172" s="71" t="s">
        <v>246</v>
      </c>
      <c r="O172" s="71" t="s">
        <v>538</v>
      </c>
      <c r="P172" s="78">
        <v>9256</v>
      </c>
      <c r="Q172" s="78">
        <v>9255</v>
      </c>
      <c r="R172" s="78">
        <v>9113</v>
      </c>
      <c r="S172" s="78">
        <v>9063</v>
      </c>
      <c r="T172" s="78">
        <v>9009</v>
      </c>
      <c r="U172" s="78">
        <v>8992</v>
      </c>
      <c r="V172" s="78">
        <v>9072</v>
      </c>
      <c r="W172" s="78">
        <v>9293</v>
      </c>
      <c r="X172" s="78">
        <v>9435</v>
      </c>
      <c r="Y172" s="78">
        <v>9414</v>
      </c>
      <c r="Z172" s="78">
        <v>9312</v>
      </c>
      <c r="AB172" s="71" t="s">
        <v>246</v>
      </c>
      <c r="AC172" s="71" t="s">
        <v>538</v>
      </c>
      <c r="AD172" s="256">
        <f t="shared" si="26"/>
        <v>8.6076373270016422</v>
      </c>
      <c r="AE172" s="256">
        <f t="shared" si="18"/>
        <v>8.1951878414732473</v>
      </c>
      <c r="AF172" s="256">
        <f t="shared" si="19"/>
        <v>9.6516179438066274</v>
      </c>
      <c r="AG172" s="256">
        <f t="shared" si="20"/>
        <v>8.3290810035989971</v>
      </c>
      <c r="AH172" s="256">
        <f t="shared" si="21"/>
        <v>7.6261425512831726</v>
      </c>
      <c r="AI172" s="256">
        <f t="shared" si="22"/>
        <v>7.7439828498794929</v>
      </c>
      <c r="AJ172" s="256">
        <f t="shared" si="23"/>
        <v>7.4425543868613424</v>
      </c>
      <c r="AK172" s="256">
        <f t="shared" si="24"/>
        <v>7.783228476622555</v>
      </c>
      <c r="AL172" s="256">
        <f t="shared" si="25"/>
        <v>7.4432263500736191</v>
      </c>
      <c r="AM172" s="256">
        <f t="shared" si="25"/>
        <v>7.5841423387906737</v>
      </c>
    </row>
    <row r="173" spans="1:39" x14ac:dyDescent="0.2">
      <c r="A173" s="71" t="s">
        <v>247</v>
      </c>
      <c r="B173" s="71" t="s">
        <v>539</v>
      </c>
      <c r="C173" s="78">
        <v>7007.6869685629999</v>
      </c>
      <c r="D173" s="78">
        <v>7088.2332745900803</v>
      </c>
      <c r="E173" s="78">
        <v>7187.5441536799899</v>
      </c>
      <c r="F173" s="78">
        <v>6149.1396191612102</v>
      </c>
      <c r="G173" s="78">
        <v>5870.6489804700404</v>
      </c>
      <c r="H173" s="78">
        <v>5880.3391325602597</v>
      </c>
      <c r="I173" s="78">
        <v>5838.8868376974597</v>
      </c>
      <c r="J173" s="78">
        <v>6008.9400031779296</v>
      </c>
      <c r="K173" s="78">
        <v>6567.0092126577701</v>
      </c>
      <c r="L173" s="78">
        <v>6913.7461311986599</v>
      </c>
      <c r="M173" s="78"/>
      <c r="N173" s="71" t="s">
        <v>247</v>
      </c>
      <c r="O173" s="71" t="s">
        <v>539</v>
      </c>
      <c r="P173" s="78">
        <v>500197</v>
      </c>
      <c r="Q173" s="78">
        <v>507330</v>
      </c>
      <c r="R173" s="78">
        <v>513751</v>
      </c>
      <c r="S173" s="78">
        <v>520374</v>
      </c>
      <c r="T173" s="78">
        <v>526089</v>
      </c>
      <c r="U173" s="78">
        <v>533271</v>
      </c>
      <c r="V173" s="78">
        <v>541145</v>
      </c>
      <c r="W173" s="78">
        <v>548190</v>
      </c>
      <c r="X173" s="78">
        <v>556640</v>
      </c>
      <c r="Y173" s="78">
        <v>564039</v>
      </c>
      <c r="Z173" s="78">
        <v>571868</v>
      </c>
      <c r="AB173" s="71" t="s">
        <v>247</v>
      </c>
      <c r="AC173" s="71" t="s">
        <v>539</v>
      </c>
      <c r="AD173" s="256">
        <f t="shared" si="26"/>
        <v>14.009854054628477</v>
      </c>
      <c r="AE173" s="256">
        <f t="shared" si="18"/>
        <v>13.971642273451364</v>
      </c>
      <c r="AF173" s="256">
        <f t="shared" si="19"/>
        <v>13.990326352026546</v>
      </c>
      <c r="AG173" s="256">
        <f t="shared" si="20"/>
        <v>11.81676951415945</v>
      </c>
      <c r="AH173" s="256">
        <f t="shared" si="21"/>
        <v>11.159041493872788</v>
      </c>
      <c r="AI173" s="256">
        <f t="shared" si="22"/>
        <v>11.026924645368414</v>
      </c>
      <c r="AJ173" s="256">
        <f t="shared" si="23"/>
        <v>10.789874872164502</v>
      </c>
      <c r="AK173" s="256">
        <f t="shared" si="24"/>
        <v>10.961418492088381</v>
      </c>
      <c r="AL173" s="256">
        <f t="shared" si="25"/>
        <v>11.797587691609964</v>
      </c>
      <c r="AM173" s="256">
        <f t="shared" si="25"/>
        <v>12.257567528484129</v>
      </c>
    </row>
    <row r="174" spans="1:39" x14ac:dyDescent="0.2">
      <c r="A174" s="71" t="s">
        <v>248</v>
      </c>
      <c r="B174" s="71" t="s">
        <v>540</v>
      </c>
      <c r="C174" s="78">
        <v>217.014366556684</v>
      </c>
      <c r="D174" s="78">
        <v>203.22957869792501</v>
      </c>
      <c r="E174" s="78">
        <v>307.495013164498</v>
      </c>
      <c r="F174" s="78">
        <v>188.77283461085699</v>
      </c>
      <c r="G174" s="78">
        <v>188.961655213326</v>
      </c>
      <c r="H174" s="78">
        <v>177.259087850208</v>
      </c>
      <c r="I174" s="78">
        <v>148.31169797317199</v>
      </c>
      <c r="J174" s="78">
        <v>146.15504435813901</v>
      </c>
      <c r="K174" s="78">
        <v>132.850842746079</v>
      </c>
      <c r="L174" s="78">
        <v>136.17386039545201</v>
      </c>
      <c r="M174" s="78"/>
      <c r="N174" s="71" t="s">
        <v>248</v>
      </c>
      <c r="O174" s="71" t="s">
        <v>540</v>
      </c>
      <c r="P174" s="78">
        <v>59812</v>
      </c>
      <c r="Q174" s="78">
        <v>60381</v>
      </c>
      <c r="R174" s="78">
        <v>60973</v>
      </c>
      <c r="S174" s="78">
        <v>61337</v>
      </c>
      <c r="T174" s="78">
        <v>61659</v>
      </c>
      <c r="U174" s="78">
        <v>61978</v>
      </c>
      <c r="V174" s="78">
        <v>62927</v>
      </c>
      <c r="W174" s="78">
        <v>63340</v>
      </c>
      <c r="X174" s="78">
        <v>64465</v>
      </c>
      <c r="Y174" s="78">
        <v>66121</v>
      </c>
      <c r="Z174" s="78">
        <v>68152</v>
      </c>
      <c r="AB174" s="71" t="s">
        <v>248</v>
      </c>
      <c r="AC174" s="71" t="s">
        <v>540</v>
      </c>
      <c r="AD174" s="256">
        <f t="shared" si="26"/>
        <v>3.6282747033485587</v>
      </c>
      <c r="AE174" s="256">
        <f t="shared" si="18"/>
        <v>3.3657868981620873</v>
      </c>
      <c r="AF174" s="256">
        <f t="shared" si="19"/>
        <v>5.0431340620356231</v>
      </c>
      <c r="AG174" s="256">
        <f t="shared" si="20"/>
        <v>3.0776339666246635</v>
      </c>
      <c r="AH174" s="256">
        <f t="shared" si="21"/>
        <v>3.0646240648295624</v>
      </c>
      <c r="AI174" s="256">
        <f t="shared" si="22"/>
        <v>2.8600323961761918</v>
      </c>
      <c r="AJ174" s="256">
        <f t="shared" si="23"/>
        <v>2.3568849297308305</v>
      </c>
      <c r="AK174" s="256">
        <f t="shared" si="24"/>
        <v>2.3074683353037417</v>
      </c>
      <c r="AL174" s="256">
        <f t="shared" si="25"/>
        <v>2.0608212634154812</v>
      </c>
      <c r="AM174" s="256">
        <f t="shared" si="25"/>
        <v>2.0594646238782235</v>
      </c>
    </row>
    <row r="175" spans="1:39" x14ac:dyDescent="0.2">
      <c r="A175" s="71" t="s">
        <v>249</v>
      </c>
      <c r="B175" s="71" t="s">
        <v>541</v>
      </c>
      <c r="C175" s="78">
        <v>156.65562351815299</v>
      </c>
      <c r="D175" s="78">
        <v>174.69556975815499</v>
      </c>
      <c r="E175" s="78">
        <v>153.16437630746299</v>
      </c>
      <c r="F175" s="78">
        <v>152.82784793340301</v>
      </c>
      <c r="G175" s="78">
        <v>146.20497006704699</v>
      </c>
      <c r="H175" s="78">
        <v>141.60177921312899</v>
      </c>
      <c r="I175" s="78">
        <v>138.40982675386999</v>
      </c>
      <c r="J175" s="78">
        <v>141.85997066822199</v>
      </c>
      <c r="K175" s="78">
        <v>136.289131832648</v>
      </c>
      <c r="L175" s="78">
        <v>138.58301096151001</v>
      </c>
      <c r="M175" s="78"/>
      <c r="N175" s="71" t="s">
        <v>249</v>
      </c>
      <c r="O175" s="71" t="s">
        <v>541</v>
      </c>
      <c r="P175" s="78">
        <v>40268</v>
      </c>
      <c r="Q175" s="78">
        <v>40727</v>
      </c>
      <c r="R175" s="78">
        <v>41241</v>
      </c>
      <c r="S175" s="78">
        <v>41538</v>
      </c>
      <c r="T175" s="78">
        <v>41753</v>
      </c>
      <c r="U175" s="78">
        <v>42109</v>
      </c>
      <c r="V175" s="78">
        <v>42334</v>
      </c>
      <c r="W175" s="78">
        <v>42730</v>
      </c>
      <c r="X175" s="78">
        <v>43289</v>
      </c>
      <c r="Y175" s="78">
        <v>44110</v>
      </c>
      <c r="Z175" s="78">
        <v>45086</v>
      </c>
      <c r="AB175" s="71" t="s">
        <v>249</v>
      </c>
      <c r="AC175" s="71" t="s">
        <v>541</v>
      </c>
      <c r="AD175" s="256">
        <f t="shared" si="26"/>
        <v>3.890325407722087</v>
      </c>
      <c r="AE175" s="256">
        <f t="shared" si="18"/>
        <v>4.2894288741659086</v>
      </c>
      <c r="AF175" s="256">
        <f t="shared" si="19"/>
        <v>3.7138860916918355</v>
      </c>
      <c r="AG175" s="256">
        <f t="shared" si="20"/>
        <v>3.6792298120613176</v>
      </c>
      <c r="AH175" s="256">
        <f t="shared" si="21"/>
        <v>3.5016638341447797</v>
      </c>
      <c r="AI175" s="256">
        <f t="shared" si="22"/>
        <v>3.3627438127984277</v>
      </c>
      <c r="AJ175" s="256">
        <f t="shared" si="23"/>
        <v>3.2694719788791518</v>
      </c>
      <c r="AK175" s="256">
        <f t="shared" si="24"/>
        <v>3.3199150636139012</v>
      </c>
      <c r="AL175" s="256">
        <f t="shared" si="25"/>
        <v>3.1483548206853476</v>
      </c>
      <c r="AM175" s="256">
        <f t="shared" si="25"/>
        <v>3.1417594867719338</v>
      </c>
    </row>
    <row r="176" spans="1:39" x14ac:dyDescent="0.2">
      <c r="A176" s="71" t="s">
        <v>250</v>
      </c>
      <c r="B176" s="71" t="s">
        <v>542</v>
      </c>
      <c r="C176" s="78">
        <v>1104.2326488901599</v>
      </c>
      <c r="D176" s="78">
        <v>1112.0623927412901</v>
      </c>
      <c r="E176" s="78">
        <v>1050.68429829724</v>
      </c>
      <c r="F176" s="78">
        <v>1084.3330666996401</v>
      </c>
      <c r="G176" s="78">
        <v>1163.57532703536</v>
      </c>
      <c r="H176" s="78">
        <v>925.22671066977898</v>
      </c>
      <c r="I176" s="78">
        <v>1153.96755874166</v>
      </c>
      <c r="J176" s="78">
        <v>1077.15407123317</v>
      </c>
      <c r="K176" s="78">
        <v>964.80011531499395</v>
      </c>
      <c r="L176" s="78">
        <v>955.20016773521604</v>
      </c>
      <c r="M176" s="78"/>
      <c r="N176" s="71" t="s">
        <v>250</v>
      </c>
      <c r="O176" s="71" t="s">
        <v>542</v>
      </c>
      <c r="P176" s="78">
        <v>14659</v>
      </c>
      <c r="Q176" s="78">
        <v>14535</v>
      </c>
      <c r="R176" s="78">
        <v>14521</v>
      </c>
      <c r="S176" s="78">
        <v>14398</v>
      </c>
      <c r="T176" s="78">
        <v>14396</v>
      </c>
      <c r="U176" s="78">
        <v>14369</v>
      </c>
      <c r="V176" s="78">
        <v>14299</v>
      </c>
      <c r="W176" s="78">
        <v>14464</v>
      </c>
      <c r="X176" s="78">
        <v>14570</v>
      </c>
      <c r="Y176" s="78">
        <v>14621</v>
      </c>
      <c r="Z176" s="78">
        <v>14611</v>
      </c>
      <c r="AB176" s="71" t="s">
        <v>250</v>
      </c>
      <c r="AC176" s="71" t="s">
        <v>542</v>
      </c>
      <c r="AD176" s="256">
        <f t="shared" si="26"/>
        <v>75.327965679115906</v>
      </c>
      <c r="AE176" s="256">
        <f t="shared" si="18"/>
        <v>76.509280546356393</v>
      </c>
      <c r="AF176" s="256">
        <f t="shared" si="19"/>
        <v>72.356194359702499</v>
      </c>
      <c r="AG176" s="256">
        <f t="shared" si="20"/>
        <v>75.311367321825259</v>
      </c>
      <c r="AH176" s="256">
        <f t="shared" si="21"/>
        <v>80.826293903539877</v>
      </c>
      <c r="AI176" s="256">
        <f t="shared" si="22"/>
        <v>64.390473287617723</v>
      </c>
      <c r="AJ176" s="256">
        <f t="shared" si="23"/>
        <v>80.702675623586273</v>
      </c>
      <c r="AK176" s="256">
        <f t="shared" si="24"/>
        <v>74.471382137249037</v>
      </c>
      <c r="AL176" s="256">
        <f t="shared" si="25"/>
        <v>66.218264606382562</v>
      </c>
      <c r="AM176" s="256">
        <f t="shared" si="25"/>
        <v>65.330700207592926</v>
      </c>
    </row>
    <row r="177" spans="1:39" x14ac:dyDescent="0.2">
      <c r="A177" s="71" t="s">
        <v>251</v>
      </c>
      <c r="B177" s="71" t="s">
        <v>543</v>
      </c>
      <c r="C177" s="78">
        <v>219.36333730604801</v>
      </c>
      <c r="D177" s="78">
        <v>217.91793612478401</v>
      </c>
      <c r="E177" s="78">
        <v>236.24142322291701</v>
      </c>
      <c r="F177" s="78">
        <v>219.60188432426199</v>
      </c>
      <c r="G177" s="78">
        <v>213.86932821894101</v>
      </c>
      <c r="H177" s="78">
        <v>216.08620642205599</v>
      </c>
      <c r="I177" s="78">
        <v>207.23015301640899</v>
      </c>
      <c r="J177" s="78">
        <v>215.53773073372301</v>
      </c>
      <c r="K177" s="78">
        <v>212.504562697636</v>
      </c>
      <c r="L177" s="78">
        <v>207.49197912446101</v>
      </c>
      <c r="M177" s="78"/>
      <c r="N177" s="71" t="s">
        <v>251</v>
      </c>
      <c r="O177" s="71" t="s">
        <v>543</v>
      </c>
      <c r="P177" s="78">
        <v>51186</v>
      </c>
      <c r="Q177" s="78">
        <v>51518</v>
      </c>
      <c r="R177" s="78">
        <v>51868</v>
      </c>
      <c r="S177" s="78">
        <v>52156</v>
      </c>
      <c r="T177" s="78">
        <v>52530</v>
      </c>
      <c r="U177" s="78">
        <v>53025</v>
      </c>
      <c r="V177" s="78">
        <v>53517</v>
      </c>
      <c r="W177" s="78">
        <v>54180</v>
      </c>
      <c r="X177" s="78">
        <v>55164</v>
      </c>
      <c r="Y177" s="78">
        <v>55763</v>
      </c>
      <c r="Z177" s="78">
        <v>56259</v>
      </c>
      <c r="AB177" s="71" t="s">
        <v>251</v>
      </c>
      <c r="AC177" s="71" t="s">
        <v>543</v>
      </c>
      <c r="AD177" s="256">
        <f t="shared" si="26"/>
        <v>4.2856120287978747</v>
      </c>
      <c r="AE177" s="256">
        <f t="shared" si="18"/>
        <v>4.2299378105668701</v>
      </c>
      <c r="AF177" s="256">
        <f t="shared" si="19"/>
        <v>4.5546661375591313</v>
      </c>
      <c r="AG177" s="256">
        <f t="shared" si="20"/>
        <v>4.2104817149371501</v>
      </c>
      <c r="AH177" s="256">
        <f t="shared" si="21"/>
        <v>4.0713749898903675</v>
      </c>
      <c r="AI177" s="256">
        <f t="shared" si="22"/>
        <v>4.0751759815569253</v>
      </c>
      <c r="AJ177" s="256">
        <f t="shared" si="23"/>
        <v>3.872230375701347</v>
      </c>
      <c r="AK177" s="256">
        <f t="shared" si="24"/>
        <v>3.9781788618258211</v>
      </c>
      <c r="AL177" s="256">
        <f t="shared" si="25"/>
        <v>3.8522326643759697</v>
      </c>
      <c r="AM177" s="256">
        <f t="shared" si="25"/>
        <v>3.7209615537984151</v>
      </c>
    </row>
    <row r="178" spans="1:39" x14ac:dyDescent="0.2">
      <c r="A178" s="71" t="s">
        <v>252</v>
      </c>
      <c r="B178" s="71" t="s">
        <v>544</v>
      </c>
      <c r="C178" s="78">
        <v>58.3231105716226</v>
      </c>
      <c r="D178" s="78">
        <v>56.890208501592603</v>
      </c>
      <c r="E178" s="78">
        <v>59.6238124533361</v>
      </c>
      <c r="F178" s="78">
        <v>58.562501913495602</v>
      </c>
      <c r="G178" s="78">
        <v>55.968664868085199</v>
      </c>
      <c r="H178" s="78">
        <v>54.117693188664703</v>
      </c>
      <c r="I178" s="78">
        <v>55.770765589066201</v>
      </c>
      <c r="J178" s="78">
        <v>55.664049123620899</v>
      </c>
      <c r="K178" s="78">
        <v>54.468467676006298</v>
      </c>
      <c r="L178" s="78">
        <v>57.980494653384902</v>
      </c>
      <c r="M178" s="78"/>
      <c r="N178" s="71" t="s">
        <v>252</v>
      </c>
      <c r="O178" s="71" t="s">
        <v>544</v>
      </c>
      <c r="P178" s="78">
        <v>11607</v>
      </c>
      <c r="Q178" s="78">
        <v>11690</v>
      </c>
      <c r="R178" s="78">
        <v>11808</v>
      </c>
      <c r="S178" s="78">
        <v>12010</v>
      </c>
      <c r="T178" s="78">
        <v>12295</v>
      </c>
      <c r="U178" s="78">
        <v>12480</v>
      </c>
      <c r="V178" s="78">
        <v>12694</v>
      </c>
      <c r="W178" s="78">
        <v>12854</v>
      </c>
      <c r="X178" s="78">
        <v>13079</v>
      </c>
      <c r="Y178" s="78">
        <v>13218</v>
      </c>
      <c r="Z178" s="78">
        <v>13253</v>
      </c>
      <c r="AB178" s="71" t="s">
        <v>252</v>
      </c>
      <c r="AC178" s="71" t="s">
        <v>544</v>
      </c>
      <c r="AD178" s="256">
        <f t="shared" si="26"/>
        <v>5.0248221393661243</v>
      </c>
      <c r="AE178" s="256">
        <f t="shared" si="18"/>
        <v>4.8665704449608729</v>
      </c>
      <c r="AF178" s="256">
        <f t="shared" si="19"/>
        <v>5.0494421115630166</v>
      </c>
      <c r="AG178" s="256">
        <f t="shared" si="20"/>
        <v>4.8761450385924734</v>
      </c>
      <c r="AH178" s="256">
        <f t="shared" si="21"/>
        <v>4.5521484235937537</v>
      </c>
      <c r="AI178" s="256">
        <f t="shared" si="22"/>
        <v>4.3363536208865945</v>
      </c>
      <c r="AJ178" s="256">
        <f t="shared" si="23"/>
        <v>4.393474522535544</v>
      </c>
      <c r="AK178" s="256">
        <f t="shared" si="24"/>
        <v>4.3304846058519448</v>
      </c>
      <c r="AL178" s="256">
        <f t="shared" si="25"/>
        <v>4.1645743310655483</v>
      </c>
      <c r="AM178" s="256">
        <f t="shared" si="25"/>
        <v>4.3864801523214476</v>
      </c>
    </row>
    <row r="179" spans="1:39" x14ac:dyDescent="0.2">
      <c r="A179" s="71" t="s">
        <v>253</v>
      </c>
      <c r="B179" s="71" t="s">
        <v>545</v>
      </c>
      <c r="C179" s="78">
        <v>333.59539641010002</v>
      </c>
      <c r="D179" s="78">
        <v>273.70296736973501</v>
      </c>
      <c r="E179" s="78">
        <v>296.890994883899</v>
      </c>
      <c r="F179" s="78">
        <v>298.21855940724402</v>
      </c>
      <c r="G179" s="78">
        <v>265.792877795175</v>
      </c>
      <c r="H179" s="78">
        <v>243.24884236405899</v>
      </c>
      <c r="I179" s="78">
        <v>269.22785643255099</v>
      </c>
      <c r="J179" s="78">
        <v>299.46852109778303</v>
      </c>
      <c r="K179" s="78">
        <v>277.96778478626499</v>
      </c>
      <c r="L179" s="78">
        <v>339.56554958944099</v>
      </c>
      <c r="M179" s="78"/>
      <c r="N179" s="71" t="s">
        <v>253</v>
      </c>
      <c r="O179" s="71" t="s">
        <v>545</v>
      </c>
      <c r="P179" s="78">
        <v>36991</v>
      </c>
      <c r="Q179" s="78">
        <v>36871</v>
      </c>
      <c r="R179" s="78">
        <v>36857</v>
      </c>
      <c r="S179" s="78">
        <v>36962</v>
      </c>
      <c r="T179" s="78">
        <v>36968</v>
      </c>
      <c r="U179" s="78">
        <v>37369</v>
      </c>
      <c r="V179" s="78">
        <v>37890</v>
      </c>
      <c r="W179" s="78">
        <v>38381</v>
      </c>
      <c r="X179" s="78">
        <v>38955</v>
      </c>
      <c r="Y179" s="78">
        <v>39151</v>
      </c>
      <c r="Z179" s="78">
        <v>39411</v>
      </c>
      <c r="AB179" s="71" t="s">
        <v>253</v>
      </c>
      <c r="AC179" s="71" t="s">
        <v>545</v>
      </c>
      <c r="AD179" s="256">
        <f t="shared" si="26"/>
        <v>9.0182854318645091</v>
      </c>
      <c r="AE179" s="256">
        <f t="shared" si="18"/>
        <v>7.4232585872293946</v>
      </c>
      <c r="AF179" s="256">
        <f t="shared" si="19"/>
        <v>8.055213253490491</v>
      </c>
      <c r="AG179" s="256">
        <f t="shared" si="20"/>
        <v>8.068247373173639</v>
      </c>
      <c r="AH179" s="256">
        <f t="shared" si="21"/>
        <v>7.1898095053877684</v>
      </c>
      <c r="AI179" s="256">
        <f t="shared" si="22"/>
        <v>6.5093752137884069</v>
      </c>
      <c r="AJ179" s="256">
        <f t="shared" si="23"/>
        <v>7.1055121782145951</v>
      </c>
      <c r="AK179" s="256">
        <f t="shared" si="24"/>
        <v>7.8025200254757037</v>
      </c>
      <c r="AL179" s="256">
        <f t="shared" si="25"/>
        <v>7.1356124961176999</v>
      </c>
      <c r="AM179" s="256">
        <f t="shared" si="25"/>
        <v>8.6732280041235477</v>
      </c>
    </row>
    <row r="180" spans="1:39" x14ac:dyDescent="0.2">
      <c r="A180" s="71" t="s">
        <v>254</v>
      </c>
      <c r="B180" s="71" t="s">
        <v>546</v>
      </c>
      <c r="C180" s="78">
        <v>229.45456155921099</v>
      </c>
      <c r="D180" s="78">
        <v>221.49822094221599</v>
      </c>
      <c r="E180" s="78">
        <v>218.32928078269899</v>
      </c>
      <c r="F180" s="78">
        <v>196.207441005258</v>
      </c>
      <c r="G180" s="78">
        <v>221.19302423978999</v>
      </c>
      <c r="H180" s="78">
        <v>220.60792840495</v>
      </c>
      <c r="I180" s="78">
        <v>233.709926807562</v>
      </c>
      <c r="J180" s="78">
        <v>214.07096547480799</v>
      </c>
      <c r="K180" s="78">
        <v>148.32035519454899</v>
      </c>
      <c r="L180" s="78">
        <v>142.01819766071301</v>
      </c>
      <c r="M180" s="78"/>
      <c r="N180" s="71" t="s">
        <v>254</v>
      </c>
      <c r="O180" s="71" t="s">
        <v>546</v>
      </c>
      <c r="P180" s="78">
        <v>54487</v>
      </c>
      <c r="Q180" s="78">
        <v>54873</v>
      </c>
      <c r="R180" s="78">
        <v>55248</v>
      </c>
      <c r="S180" s="78">
        <v>55499</v>
      </c>
      <c r="T180" s="78">
        <v>55749</v>
      </c>
      <c r="U180" s="78">
        <v>56573</v>
      </c>
      <c r="V180" s="78">
        <v>56929</v>
      </c>
      <c r="W180" s="78">
        <v>57092</v>
      </c>
      <c r="X180" s="78">
        <v>57753</v>
      </c>
      <c r="Y180" s="78">
        <v>58238</v>
      </c>
      <c r="Z180" s="78">
        <v>58728</v>
      </c>
      <c r="AB180" s="71" t="s">
        <v>254</v>
      </c>
      <c r="AC180" s="71" t="s">
        <v>546</v>
      </c>
      <c r="AD180" s="256">
        <f t="shared" si="26"/>
        <v>4.2111799430912145</v>
      </c>
      <c r="AE180" s="256">
        <f t="shared" si="18"/>
        <v>4.0365611674633426</v>
      </c>
      <c r="AF180" s="256">
        <f t="shared" si="19"/>
        <v>3.951804242374366</v>
      </c>
      <c r="AG180" s="256">
        <f t="shared" si="20"/>
        <v>3.5353329069939639</v>
      </c>
      <c r="AH180" s="256">
        <f t="shared" si="21"/>
        <v>3.9676590475127802</v>
      </c>
      <c r="AI180" s="256">
        <f t="shared" si="22"/>
        <v>3.8995267778790237</v>
      </c>
      <c r="AJ180" s="256">
        <f t="shared" si="23"/>
        <v>4.105287758568779</v>
      </c>
      <c r="AK180" s="256">
        <f t="shared" si="24"/>
        <v>3.7495790211379525</v>
      </c>
      <c r="AL180" s="256">
        <f t="shared" si="25"/>
        <v>2.5681844266886396</v>
      </c>
      <c r="AM180" s="256">
        <f t="shared" si="25"/>
        <v>2.4385830155690962</v>
      </c>
    </row>
    <row r="181" spans="1:39" x14ac:dyDescent="0.2">
      <c r="A181" s="71" t="s">
        <v>255</v>
      </c>
      <c r="B181" s="71" t="s">
        <v>547</v>
      </c>
      <c r="C181" s="78">
        <v>124.61973093522499</v>
      </c>
      <c r="D181" s="78">
        <v>120.219098360156</v>
      </c>
      <c r="E181" s="78">
        <v>119.688300210108</v>
      </c>
      <c r="F181" s="78">
        <v>119.03066655720799</v>
      </c>
      <c r="G181" s="78">
        <v>111.576004043491</v>
      </c>
      <c r="H181" s="78">
        <v>107.369666352774</v>
      </c>
      <c r="I181" s="78">
        <v>104.982646276502</v>
      </c>
      <c r="J181" s="78">
        <v>102.770375705099</v>
      </c>
      <c r="K181" s="78">
        <v>100.32454128160001</v>
      </c>
      <c r="L181" s="78">
        <v>98.647252686588203</v>
      </c>
      <c r="M181" s="78"/>
      <c r="N181" s="71" t="s">
        <v>255</v>
      </c>
      <c r="O181" s="71" t="s">
        <v>547</v>
      </c>
      <c r="P181" s="78">
        <v>37247</v>
      </c>
      <c r="Q181" s="78">
        <v>37515</v>
      </c>
      <c r="R181" s="78">
        <v>37796</v>
      </c>
      <c r="S181" s="78">
        <v>38053</v>
      </c>
      <c r="T181" s="78">
        <v>38355</v>
      </c>
      <c r="U181" s="78">
        <v>38619</v>
      </c>
      <c r="V181" s="78">
        <v>39188</v>
      </c>
      <c r="W181" s="78">
        <v>39602</v>
      </c>
      <c r="X181" s="78">
        <v>40045</v>
      </c>
      <c r="Y181" s="78">
        <v>40390</v>
      </c>
      <c r="Z181" s="78">
        <v>41070</v>
      </c>
      <c r="AB181" s="71" t="s">
        <v>255</v>
      </c>
      <c r="AC181" s="71" t="s">
        <v>547</v>
      </c>
      <c r="AD181" s="256">
        <f t="shared" si="26"/>
        <v>3.3457655901206804</v>
      </c>
      <c r="AE181" s="256">
        <f t="shared" si="18"/>
        <v>3.2045607986180462</v>
      </c>
      <c r="AF181" s="256">
        <f t="shared" si="19"/>
        <v>3.1666922481243516</v>
      </c>
      <c r="AG181" s="256">
        <f t="shared" si="20"/>
        <v>3.128023192841773</v>
      </c>
      <c r="AH181" s="256">
        <f t="shared" si="21"/>
        <v>2.9090341296699513</v>
      </c>
      <c r="AI181" s="256">
        <f t="shared" si="22"/>
        <v>2.7802290673703101</v>
      </c>
      <c r="AJ181" s="256">
        <f t="shared" si="23"/>
        <v>2.6789488179162499</v>
      </c>
      <c r="AK181" s="256">
        <f t="shared" si="24"/>
        <v>2.59508044303568</v>
      </c>
      <c r="AL181" s="256">
        <f t="shared" si="25"/>
        <v>2.5052950750805345</v>
      </c>
      <c r="AM181" s="256">
        <f t="shared" si="25"/>
        <v>2.442368226951924</v>
      </c>
    </row>
    <row r="182" spans="1:39" x14ac:dyDescent="0.2">
      <c r="A182" s="71" t="s">
        <v>256</v>
      </c>
      <c r="B182" s="71" t="s">
        <v>548</v>
      </c>
      <c r="C182" s="78">
        <v>348.71824008166999</v>
      </c>
      <c r="D182" s="78">
        <v>353.56505041218099</v>
      </c>
      <c r="E182" s="78">
        <v>371.83341461644198</v>
      </c>
      <c r="F182" s="78">
        <v>339.9178505772</v>
      </c>
      <c r="G182" s="78">
        <v>322.526044864401</v>
      </c>
      <c r="H182" s="78">
        <v>311.72368889914901</v>
      </c>
      <c r="I182" s="78">
        <v>293.84784092359502</v>
      </c>
      <c r="J182" s="78">
        <v>306.24603048449501</v>
      </c>
      <c r="K182" s="78">
        <v>292.13183468948802</v>
      </c>
      <c r="L182" s="78">
        <v>289.613448248238</v>
      </c>
      <c r="M182" s="78"/>
      <c r="N182" s="71" t="s">
        <v>256</v>
      </c>
      <c r="O182" s="71" t="s">
        <v>548</v>
      </c>
      <c r="P182" s="78">
        <v>101487</v>
      </c>
      <c r="Q182" s="78">
        <v>102458</v>
      </c>
      <c r="R182" s="78">
        <v>103294</v>
      </c>
      <c r="S182" s="78">
        <v>104106</v>
      </c>
      <c r="T182" s="78">
        <v>104867</v>
      </c>
      <c r="U182" s="78">
        <v>105995</v>
      </c>
      <c r="V182" s="78">
        <v>107022</v>
      </c>
      <c r="W182" s="78">
        <v>108488</v>
      </c>
      <c r="X182" s="78">
        <v>109880</v>
      </c>
      <c r="Y182" s="78">
        <v>111026</v>
      </c>
      <c r="Z182" s="78">
        <v>112178</v>
      </c>
      <c r="AB182" s="71" t="s">
        <v>256</v>
      </c>
      <c r="AC182" s="71" t="s">
        <v>548</v>
      </c>
      <c r="AD182" s="256">
        <f t="shared" si="26"/>
        <v>3.4360877755936228</v>
      </c>
      <c r="AE182" s="256">
        <f t="shared" si="18"/>
        <v>3.4508291242477993</v>
      </c>
      <c r="AF182" s="256">
        <f t="shared" si="19"/>
        <v>3.5997581138927912</v>
      </c>
      <c r="AG182" s="256">
        <f t="shared" si="20"/>
        <v>3.265112967333295</v>
      </c>
      <c r="AH182" s="256">
        <f t="shared" si="21"/>
        <v>3.0755723427236497</v>
      </c>
      <c r="AI182" s="256">
        <f t="shared" si="22"/>
        <v>2.9409282409467337</v>
      </c>
      <c r="AJ182" s="256">
        <f t="shared" si="23"/>
        <v>2.7456769722449121</v>
      </c>
      <c r="AK182" s="256">
        <f t="shared" si="24"/>
        <v>2.8228562650661364</v>
      </c>
      <c r="AL182" s="256">
        <f t="shared" si="25"/>
        <v>2.6586442909491081</v>
      </c>
      <c r="AM182" s="256">
        <f t="shared" si="25"/>
        <v>2.6085191599106334</v>
      </c>
    </row>
    <row r="183" spans="1:39" x14ac:dyDescent="0.2">
      <c r="A183" s="71" t="s">
        <v>257</v>
      </c>
      <c r="B183" s="71" t="s">
        <v>549</v>
      </c>
      <c r="C183" s="78">
        <v>150.186753851444</v>
      </c>
      <c r="D183" s="78">
        <v>146.56643412846199</v>
      </c>
      <c r="E183" s="78">
        <v>149.765853621779</v>
      </c>
      <c r="F183" s="78">
        <v>143.756808523877</v>
      </c>
      <c r="G183" s="78">
        <v>135.884548325558</v>
      </c>
      <c r="H183" s="78">
        <v>133.16013587293699</v>
      </c>
      <c r="I183" s="78">
        <v>131.27240994805101</v>
      </c>
      <c r="J183" s="78">
        <v>131.94952932587299</v>
      </c>
      <c r="K183" s="78">
        <v>124.860985576044</v>
      </c>
      <c r="L183" s="78">
        <v>129.30109036194099</v>
      </c>
      <c r="M183" s="78"/>
      <c r="N183" s="71" t="s">
        <v>257</v>
      </c>
      <c r="O183" s="71" t="s">
        <v>549</v>
      </c>
      <c r="P183" s="78">
        <v>22706</v>
      </c>
      <c r="Q183" s="78">
        <v>22753</v>
      </c>
      <c r="R183" s="78">
        <v>22838</v>
      </c>
      <c r="S183" s="78">
        <v>22996</v>
      </c>
      <c r="T183" s="78">
        <v>23015</v>
      </c>
      <c r="U183" s="78">
        <v>23211</v>
      </c>
      <c r="V183" s="78">
        <v>23244</v>
      </c>
      <c r="W183" s="78">
        <v>23494</v>
      </c>
      <c r="X183" s="78">
        <v>23887</v>
      </c>
      <c r="Y183" s="78">
        <v>24296</v>
      </c>
      <c r="Z183" s="78">
        <v>24445</v>
      </c>
      <c r="AB183" s="71" t="s">
        <v>257</v>
      </c>
      <c r="AC183" s="71" t="s">
        <v>549</v>
      </c>
      <c r="AD183" s="256">
        <f t="shared" si="26"/>
        <v>6.6144082555907691</v>
      </c>
      <c r="AE183" s="256">
        <f t="shared" si="18"/>
        <v>6.4416311751620441</v>
      </c>
      <c r="AF183" s="256">
        <f t="shared" si="19"/>
        <v>6.5577482100787723</v>
      </c>
      <c r="AG183" s="256">
        <f t="shared" si="20"/>
        <v>6.2513832198589752</v>
      </c>
      <c r="AH183" s="256">
        <f t="shared" si="21"/>
        <v>5.9041732924422332</v>
      </c>
      <c r="AI183" s="256">
        <f t="shared" si="22"/>
        <v>5.7369409277039756</v>
      </c>
      <c r="AJ183" s="256">
        <f t="shared" si="23"/>
        <v>5.6475825997268547</v>
      </c>
      <c r="AK183" s="256">
        <f t="shared" si="24"/>
        <v>5.6163075391960922</v>
      </c>
      <c r="AL183" s="256">
        <f t="shared" si="25"/>
        <v>5.227152240802277</v>
      </c>
      <c r="AM183" s="256">
        <f t="shared" si="25"/>
        <v>5.3219085595135409</v>
      </c>
    </row>
    <row r="184" spans="1:39" x14ac:dyDescent="0.2">
      <c r="A184" s="71" t="s">
        <v>258</v>
      </c>
      <c r="B184" s="71" t="s">
        <v>550</v>
      </c>
      <c r="C184" s="78">
        <v>65.457353537361598</v>
      </c>
      <c r="D184" s="78">
        <v>63.525937614188003</v>
      </c>
      <c r="E184" s="78">
        <v>68.762875399714304</v>
      </c>
      <c r="F184" s="78">
        <v>64.223498357819395</v>
      </c>
      <c r="G184" s="78">
        <v>62.391472875384402</v>
      </c>
      <c r="H184" s="78">
        <v>59.552087639480902</v>
      </c>
      <c r="I184" s="78">
        <v>55.392375100198798</v>
      </c>
      <c r="J184" s="78">
        <v>54.251718275595401</v>
      </c>
      <c r="K184" s="78">
        <v>53.114929218881997</v>
      </c>
      <c r="L184" s="78">
        <v>51.888011974509901</v>
      </c>
      <c r="M184" s="78"/>
      <c r="N184" s="71" t="s">
        <v>258</v>
      </c>
      <c r="O184" s="71" t="s">
        <v>550</v>
      </c>
      <c r="P184" s="78">
        <v>12545</v>
      </c>
      <c r="Q184" s="78">
        <v>12434</v>
      </c>
      <c r="R184" s="78">
        <v>12295</v>
      </c>
      <c r="S184" s="78">
        <v>12226</v>
      </c>
      <c r="T184" s="78">
        <v>12211</v>
      </c>
      <c r="U184" s="78">
        <v>12229</v>
      </c>
      <c r="V184" s="78">
        <v>12326</v>
      </c>
      <c r="W184" s="78">
        <v>12601</v>
      </c>
      <c r="X184" s="78">
        <v>12801</v>
      </c>
      <c r="Y184" s="78">
        <v>12711</v>
      </c>
      <c r="Z184" s="78">
        <v>12720</v>
      </c>
      <c r="AB184" s="71" t="s">
        <v>258</v>
      </c>
      <c r="AC184" s="71" t="s">
        <v>550</v>
      </c>
      <c r="AD184" s="256">
        <f t="shared" si="26"/>
        <v>5.217804187912443</v>
      </c>
      <c r="AE184" s="256">
        <f t="shared" si="18"/>
        <v>5.1090507973450219</v>
      </c>
      <c r="AF184" s="256">
        <f t="shared" si="19"/>
        <v>5.592751150851103</v>
      </c>
      <c r="AG184" s="256">
        <f t="shared" si="20"/>
        <v>5.2530262029952066</v>
      </c>
      <c r="AH184" s="256">
        <f t="shared" si="21"/>
        <v>5.1094482741286056</v>
      </c>
      <c r="AI184" s="256">
        <f t="shared" si="22"/>
        <v>4.8697430402715591</v>
      </c>
      <c r="AJ184" s="256">
        <f t="shared" si="23"/>
        <v>4.4939457326138896</v>
      </c>
      <c r="AK184" s="256">
        <f t="shared" si="24"/>
        <v>4.3053502321716843</v>
      </c>
      <c r="AL184" s="256">
        <f t="shared" si="25"/>
        <v>4.149279682749941</v>
      </c>
      <c r="AM184" s="256">
        <f t="shared" si="25"/>
        <v>4.0821345271426246</v>
      </c>
    </row>
    <row r="185" spans="1:39" x14ac:dyDescent="0.2">
      <c r="A185" s="71" t="s">
        <v>259</v>
      </c>
      <c r="B185" s="71" t="s">
        <v>551</v>
      </c>
      <c r="C185" s="78">
        <v>131.388577599021</v>
      </c>
      <c r="D185" s="78">
        <v>135.70389921961799</v>
      </c>
      <c r="E185" s="78">
        <v>142.57965678001901</v>
      </c>
      <c r="F185" s="78">
        <v>135.16642020933099</v>
      </c>
      <c r="G185" s="78">
        <v>134.10667997364999</v>
      </c>
      <c r="H185" s="78">
        <v>132.243837891971</v>
      </c>
      <c r="I185" s="78">
        <v>129.10670720793999</v>
      </c>
      <c r="J185" s="78">
        <v>119.157266807548</v>
      </c>
      <c r="K185" s="78">
        <v>115.714548440811</v>
      </c>
      <c r="L185" s="78">
        <v>117.794702384064</v>
      </c>
      <c r="M185" s="78"/>
      <c r="N185" s="71" t="s">
        <v>259</v>
      </c>
      <c r="O185" s="71" t="s">
        <v>551</v>
      </c>
      <c r="P185" s="78">
        <v>23825</v>
      </c>
      <c r="Q185" s="78">
        <v>23799</v>
      </c>
      <c r="R185" s="78">
        <v>23741</v>
      </c>
      <c r="S185" s="78">
        <v>23732</v>
      </c>
      <c r="T185" s="78">
        <v>23739</v>
      </c>
      <c r="U185" s="78">
        <v>23870</v>
      </c>
      <c r="V185" s="78">
        <v>23921</v>
      </c>
      <c r="W185" s="78">
        <v>24043</v>
      </c>
      <c r="X185" s="78">
        <v>24215</v>
      </c>
      <c r="Y185" s="78">
        <v>24290</v>
      </c>
      <c r="Z185" s="78">
        <v>24372</v>
      </c>
      <c r="AB185" s="71" t="s">
        <v>259</v>
      </c>
      <c r="AC185" s="71" t="s">
        <v>551</v>
      </c>
      <c r="AD185" s="256">
        <f t="shared" si="26"/>
        <v>5.514735680966254</v>
      </c>
      <c r="AE185" s="256">
        <f t="shared" si="18"/>
        <v>5.7020840883910253</v>
      </c>
      <c r="AF185" s="256">
        <f t="shared" si="19"/>
        <v>6.0056297872886146</v>
      </c>
      <c r="AG185" s="256">
        <f t="shared" si="20"/>
        <v>5.6955343085003793</v>
      </c>
      <c r="AH185" s="256">
        <f t="shared" si="21"/>
        <v>5.6492135293672856</v>
      </c>
      <c r="AI185" s="256">
        <f t="shared" si="22"/>
        <v>5.5401691617918303</v>
      </c>
      <c r="AJ185" s="256">
        <f t="shared" si="23"/>
        <v>5.3972119563538312</v>
      </c>
      <c r="AK185" s="256">
        <f t="shared" si="24"/>
        <v>4.9560066051469454</v>
      </c>
      <c r="AL185" s="256">
        <f t="shared" si="25"/>
        <v>4.7786309494450139</v>
      </c>
      <c r="AM185" s="256">
        <f t="shared" si="25"/>
        <v>4.849514301525895</v>
      </c>
    </row>
    <row r="186" spans="1:39" x14ac:dyDescent="0.2">
      <c r="A186" s="71" t="s">
        <v>260</v>
      </c>
      <c r="B186" s="71" t="s">
        <v>552</v>
      </c>
      <c r="C186" s="78">
        <v>425.51594010199301</v>
      </c>
      <c r="D186" s="78">
        <v>560.274286171791</v>
      </c>
      <c r="E186" s="78">
        <v>460.49373467179498</v>
      </c>
      <c r="F186" s="78">
        <v>441.247669496127</v>
      </c>
      <c r="G186" s="78">
        <v>394.03542418342499</v>
      </c>
      <c r="H186" s="78">
        <v>398.87535138279401</v>
      </c>
      <c r="I186" s="78">
        <v>439.06291388899803</v>
      </c>
      <c r="J186" s="78">
        <v>439.64190841312001</v>
      </c>
      <c r="K186" s="78">
        <v>501.85345762224398</v>
      </c>
      <c r="L186" s="78">
        <v>581.94511221902906</v>
      </c>
      <c r="M186" s="78"/>
      <c r="N186" s="71" t="s">
        <v>260</v>
      </c>
      <c r="O186" s="71" t="s">
        <v>552</v>
      </c>
      <c r="P186" s="78">
        <v>37922</v>
      </c>
      <c r="Q186" s="78">
        <v>37989</v>
      </c>
      <c r="R186" s="78">
        <v>38048</v>
      </c>
      <c r="S186" s="78">
        <v>38183</v>
      </c>
      <c r="T186" s="78">
        <v>38254</v>
      </c>
      <c r="U186" s="78">
        <v>38414</v>
      </c>
      <c r="V186" s="78">
        <v>38761</v>
      </c>
      <c r="W186" s="78">
        <v>39009</v>
      </c>
      <c r="X186" s="78">
        <v>39235</v>
      </c>
      <c r="Y186" s="78">
        <v>39506</v>
      </c>
      <c r="Z186" s="78">
        <v>39879</v>
      </c>
      <c r="AB186" s="71" t="s">
        <v>260</v>
      </c>
      <c r="AC186" s="71" t="s">
        <v>552</v>
      </c>
      <c r="AD186" s="256">
        <f t="shared" si="26"/>
        <v>11.22082010711442</v>
      </c>
      <c r="AE186" s="256">
        <f t="shared" si="18"/>
        <v>14.748329415667458</v>
      </c>
      <c r="AF186" s="256">
        <f t="shared" si="19"/>
        <v>12.102968215722115</v>
      </c>
      <c r="AG186" s="256">
        <f t="shared" si="20"/>
        <v>11.556128892337611</v>
      </c>
      <c r="AH186" s="256">
        <f t="shared" si="21"/>
        <v>10.300502540477465</v>
      </c>
      <c r="AI186" s="256">
        <f t="shared" si="22"/>
        <v>10.383593257218568</v>
      </c>
      <c r="AJ186" s="256">
        <f t="shared" si="23"/>
        <v>11.327440310853643</v>
      </c>
      <c r="AK186" s="256">
        <f t="shared" si="24"/>
        <v>11.270268615271348</v>
      </c>
      <c r="AL186" s="256">
        <f t="shared" si="25"/>
        <v>12.790963619784478</v>
      </c>
      <c r="AM186" s="256">
        <f t="shared" si="25"/>
        <v>14.730550099200858</v>
      </c>
    </row>
    <row r="187" spans="1:39" x14ac:dyDescent="0.2">
      <c r="A187" s="71" t="s">
        <v>261</v>
      </c>
      <c r="B187" s="71" t="s">
        <v>553</v>
      </c>
      <c r="C187" s="78">
        <v>131.86910650932501</v>
      </c>
      <c r="D187" s="78">
        <v>129.14675382329801</v>
      </c>
      <c r="E187" s="78">
        <v>128.22132525787299</v>
      </c>
      <c r="F187" s="78">
        <v>123.863222596098</v>
      </c>
      <c r="G187" s="78">
        <v>119.77582992883001</v>
      </c>
      <c r="H187" s="78">
        <v>118.71141558650901</v>
      </c>
      <c r="I187" s="78">
        <v>112.56433927648</v>
      </c>
      <c r="J187" s="78">
        <v>109.93869353962199</v>
      </c>
      <c r="K187" s="78">
        <v>104.737289130113</v>
      </c>
      <c r="L187" s="78">
        <v>106.319747359316</v>
      </c>
      <c r="M187" s="78"/>
      <c r="N187" s="71" t="s">
        <v>261</v>
      </c>
      <c r="O187" s="71" t="s">
        <v>553</v>
      </c>
      <c r="P187" s="78">
        <v>18518</v>
      </c>
      <c r="Q187" s="78">
        <v>18455</v>
      </c>
      <c r="R187" s="78">
        <v>18314</v>
      </c>
      <c r="S187" s="78">
        <v>18220</v>
      </c>
      <c r="T187" s="78">
        <v>18281</v>
      </c>
      <c r="U187" s="78">
        <v>18580</v>
      </c>
      <c r="V187" s="78">
        <v>18747</v>
      </c>
      <c r="W187" s="78">
        <v>18711</v>
      </c>
      <c r="X187" s="78">
        <v>18979</v>
      </c>
      <c r="Y187" s="78">
        <v>18843</v>
      </c>
      <c r="Z187" s="78">
        <v>18829</v>
      </c>
      <c r="AB187" s="71" t="s">
        <v>261</v>
      </c>
      <c r="AC187" s="71" t="s">
        <v>553</v>
      </c>
      <c r="AD187" s="256">
        <f t="shared" si="26"/>
        <v>7.1211311431755595</v>
      </c>
      <c r="AE187" s="256">
        <f t="shared" si="18"/>
        <v>6.9979275981196434</v>
      </c>
      <c r="AF187" s="256">
        <f t="shared" si="19"/>
        <v>7.0012736298936868</v>
      </c>
      <c r="AG187" s="256">
        <f t="shared" si="20"/>
        <v>6.7982010206420416</v>
      </c>
      <c r="AH187" s="256">
        <f t="shared" si="21"/>
        <v>6.5519298686521523</v>
      </c>
      <c r="AI187" s="256">
        <f t="shared" si="22"/>
        <v>6.3892042834504306</v>
      </c>
      <c r="AJ187" s="256">
        <f t="shared" si="23"/>
        <v>6.0043921308198644</v>
      </c>
      <c r="AK187" s="256">
        <f t="shared" si="24"/>
        <v>5.8756182747914059</v>
      </c>
      <c r="AL187" s="256">
        <f t="shared" si="25"/>
        <v>5.5185883940203908</v>
      </c>
      <c r="AM187" s="256">
        <f t="shared" si="25"/>
        <v>5.6424002207353388</v>
      </c>
    </row>
    <row r="188" spans="1:39" x14ac:dyDescent="0.2">
      <c r="A188" s="71" t="s">
        <v>262</v>
      </c>
      <c r="B188" s="71" t="s">
        <v>554</v>
      </c>
      <c r="C188" s="78">
        <v>759.89159942313404</v>
      </c>
      <c r="D188" s="78">
        <v>649.89886140683996</v>
      </c>
      <c r="E188" s="78">
        <v>743.18882461750502</v>
      </c>
      <c r="F188" s="78">
        <v>735.70145949587697</v>
      </c>
      <c r="G188" s="78">
        <v>693.89431307357802</v>
      </c>
      <c r="H188" s="78">
        <v>667.74751050325494</v>
      </c>
      <c r="I188" s="78">
        <v>662.55736893154801</v>
      </c>
      <c r="J188" s="78">
        <v>682.63083038514503</v>
      </c>
      <c r="K188" s="78">
        <v>663.27749158072595</v>
      </c>
      <c r="L188" s="78">
        <v>733.59804544700899</v>
      </c>
      <c r="M188" s="78"/>
      <c r="N188" s="71" t="s">
        <v>262</v>
      </c>
      <c r="O188" s="71" t="s">
        <v>554</v>
      </c>
      <c r="P188" s="78">
        <v>50610</v>
      </c>
      <c r="Q188" s="78">
        <v>50984</v>
      </c>
      <c r="R188" s="78">
        <v>51402</v>
      </c>
      <c r="S188" s="78">
        <v>51761</v>
      </c>
      <c r="T188" s="78">
        <v>52212</v>
      </c>
      <c r="U188" s="78">
        <v>52859</v>
      </c>
      <c r="V188" s="78">
        <v>53134</v>
      </c>
      <c r="W188" s="78">
        <v>53555</v>
      </c>
      <c r="X188" s="78">
        <v>54133</v>
      </c>
      <c r="Y188" s="78">
        <v>54975</v>
      </c>
      <c r="Z188" s="78">
        <v>55729</v>
      </c>
      <c r="AB188" s="71" t="s">
        <v>262</v>
      </c>
      <c r="AC188" s="71" t="s">
        <v>554</v>
      </c>
      <c r="AD188" s="256">
        <f t="shared" si="26"/>
        <v>15.014653219188579</v>
      </c>
      <c r="AE188" s="256">
        <f t="shared" si="18"/>
        <v>12.747114024141689</v>
      </c>
      <c r="AF188" s="256">
        <f t="shared" si="19"/>
        <v>14.458363966723184</v>
      </c>
      <c r="AG188" s="256">
        <f t="shared" si="20"/>
        <v>14.213432110969205</v>
      </c>
      <c r="AH188" s="256">
        <f t="shared" si="21"/>
        <v>13.289939344855169</v>
      </c>
      <c r="AI188" s="256">
        <f t="shared" si="22"/>
        <v>12.632617160809984</v>
      </c>
      <c r="AJ188" s="256">
        <f t="shared" si="23"/>
        <v>12.469555631639778</v>
      </c>
      <c r="AK188" s="256">
        <f t="shared" si="24"/>
        <v>12.746351048177482</v>
      </c>
      <c r="AL188" s="256">
        <f t="shared" si="25"/>
        <v>12.252738469708422</v>
      </c>
      <c r="AM188" s="256">
        <f t="shared" si="25"/>
        <v>13.344211831687295</v>
      </c>
    </row>
    <row r="189" spans="1:39" x14ac:dyDescent="0.2">
      <c r="A189" s="71" t="s">
        <v>263</v>
      </c>
      <c r="B189" s="71" t="s">
        <v>555</v>
      </c>
      <c r="C189" s="78">
        <v>68.485106956158702</v>
      </c>
      <c r="D189" s="78">
        <v>66.408891673067899</v>
      </c>
      <c r="E189" s="78">
        <v>69.839257877192196</v>
      </c>
      <c r="F189" s="78">
        <v>69.079212861084102</v>
      </c>
      <c r="G189" s="78">
        <v>64.620499170197206</v>
      </c>
      <c r="H189" s="78">
        <v>64.499758967316296</v>
      </c>
      <c r="I189" s="78">
        <v>62.469646443728202</v>
      </c>
      <c r="J189" s="78">
        <v>64.537106597009497</v>
      </c>
      <c r="K189" s="78">
        <v>64.102878937344201</v>
      </c>
      <c r="L189" s="78">
        <v>64.814042605810698</v>
      </c>
      <c r="M189" s="78"/>
      <c r="N189" s="71" t="s">
        <v>263</v>
      </c>
      <c r="O189" s="71" t="s">
        <v>555</v>
      </c>
      <c r="P189" s="78">
        <v>8809</v>
      </c>
      <c r="Q189" s="78">
        <v>8859</v>
      </c>
      <c r="R189" s="78">
        <v>8841</v>
      </c>
      <c r="S189" s="78">
        <v>8790</v>
      </c>
      <c r="T189" s="78">
        <v>8832</v>
      </c>
      <c r="U189" s="78">
        <v>8805</v>
      </c>
      <c r="V189" s="78">
        <v>8885</v>
      </c>
      <c r="W189" s="78">
        <v>8983</v>
      </c>
      <c r="X189" s="78">
        <v>9048</v>
      </c>
      <c r="Y189" s="78">
        <v>9093</v>
      </c>
      <c r="Z189" s="78">
        <v>9176</v>
      </c>
      <c r="AB189" s="71" t="s">
        <v>263</v>
      </c>
      <c r="AC189" s="71" t="s">
        <v>555</v>
      </c>
      <c r="AD189" s="256">
        <f t="shared" si="26"/>
        <v>7.7744473783810539</v>
      </c>
      <c r="AE189" s="256">
        <f t="shared" si="18"/>
        <v>7.4962063069271823</v>
      </c>
      <c r="AF189" s="256">
        <f t="shared" si="19"/>
        <v>7.8994749323823319</v>
      </c>
      <c r="AG189" s="256">
        <f t="shared" si="20"/>
        <v>7.8588410535931859</v>
      </c>
      <c r="AH189" s="256">
        <f t="shared" si="21"/>
        <v>7.3166326053212414</v>
      </c>
      <c r="AI189" s="256">
        <f t="shared" si="22"/>
        <v>7.3253559304163876</v>
      </c>
      <c r="AJ189" s="256">
        <f t="shared" si="23"/>
        <v>7.0309112485906811</v>
      </c>
      <c r="AK189" s="256">
        <f t="shared" si="24"/>
        <v>7.1843600798184903</v>
      </c>
      <c r="AL189" s="256">
        <f t="shared" si="25"/>
        <v>7.0847567348965734</v>
      </c>
      <c r="AM189" s="256">
        <f t="shared" si="25"/>
        <v>7.1279052684274387</v>
      </c>
    </row>
    <row r="190" spans="1:39" x14ac:dyDescent="0.2">
      <c r="A190" s="71" t="s">
        <v>264</v>
      </c>
      <c r="B190" s="71" t="s">
        <v>556</v>
      </c>
      <c r="C190" s="78">
        <v>88.279983667801602</v>
      </c>
      <c r="D190" s="78">
        <v>73.592021539320797</v>
      </c>
      <c r="E190" s="78">
        <v>76.789053798588299</v>
      </c>
      <c r="F190" s="78">
        <v>83.094200759153097</v>
      </c>
      <c r="G190" s="78">
        <v>70.960116874354298</v>
      </c>
      <c r="H190" s="78">
        <v>73.990715361262602</v>
      </c>
      <c r="I190" s="78">
        <v>70.778323595032006</v>
      </c>
      <c r="J190" s="78">
        <v>71.325221884666803</v>
      </c>
      <c r="K190" s="78">
        <v>68.4304708668827</v>
      </c>
      <c r="L190" s="78">
        <v>70.420795946272094</v>
      </c>
      <c r="M190" s="78"/>
      <c r="N190" s="71" t="s">
        <v>264</v>
      </c>
      <c r="O190" s="71" t="s">
        <v>556</v>
      </c>
      <c r="P190" s="78">
        <v>12693</v>
      </c>
      <c r="Q190" s="78">
        <v>12632</v>
      </c>
      <c r="R190" s="78">
        <v>12572</v>
      </c>
      <c r="S190" s="78">
        <v>12569</v>
      </c>
      <c r="T190" s="78">
        <v>12556</v>
      </c>
      <c r="U190" s="78">
        <v>12565</v>
      </c>
      <c r="V190" s="78">
        <v>12617</v>
      </c>
      <c r="W190" s="78">
        <v>12669</v>
      </c>
      <c r="X190" s="78">
        <v>12797</v>
      </c>
      <c r="Y190" s="78">
        <v>12827</v>
      </c>
      <c r="Z190" s="78">
        <v>12828</v>
      </c>
      <c r="AB190" s="71" t="s">
        <v>264</v>
      </c>
      <c r="AC190" s="71" t="s">
        <v>556</v>
      </c>
      <c r="AD190" s="256">
        <f t="shared" si="26"/>
        <v>6.9550132882534941</v>
      </c>
      <c r="AE190" s="256">
        <f t="shared" si="18"/>
        <v>5.8258408438347677</v>
      </c>
      <c r="AF190" s="256">
        <f t="shared" si="19"/>
        <v>6.1079425547715793</v>
      </c>
      <c r="AG190" s="256">
        <f t="shared" si="20"/>
        <v>6.611043102804766</v>
      </c>
      <c r="AH190" s="256">
        <f t="shared" si="21"/>
        <v>5.6514906717389533</v>
      </c>
      <c r="AI190" s="256">
        <f t="shared" si="22"/>
        <v>5.8886363200368166</v>
      </c>
      <c r="AJ190" s="256">
        <f t="shared" si="23"/>
        <v>5.6097585475970524</v>
      </c>
      <c r="AK190" s="256">
        <f t="shared" si="24"/>
        <v>5.6299014827268765</v>
      </c>
      <c r="AL190" s="256">
        <f t="shared" si="25"/>
        <v>5.3473838295602638</v>
      </c>
      <c r="AM190" s="256">
        <f t="shared" si="25"/>
        <v>5.4900441214837521</v>
      </c>
    </row>
    <row r="191" spans="1:39" x14ac:dyDescent="0.2">
      <c r="A191" s="71" t="s">
        <v>265</v>
      </c>
      <c r="B191" s="71" t="s">
        <v>557</v>
      </c>
      <c r="C191" s="78">
        <v>256.04086639739501</v>
      </c>
      <c r="D191" s="78">
        <v>249.444298212033</v>
      </c>
      <c r="E191" s="78">
        <v>253.173468825317</v>
      </c>
      <c r="F191" s="78">
        <v>250.89365218979</v>
      </c>
      <c r="G191" s="78">
        <v>243.877707928017</v>
      </c>
      <c r="H191" s="78">
        <v>241.987106626204</v>
      </c>
      <c r="I191" s="78">
        <v>241.332956226005</v>
      </c>
      <c r="J191" s="78">
        <v>242.629126881209</v>
      </c>
      <c r="K191" s="78">
        <v>237.511763773073</v>
      </c>
      <c r="L191" s="78">
        <v>241.80403862327</v>
      </c>
      <c r="M191" s="78"/>
      <c r="N191" s="71" t="s">
        <v>265</v>
      </c>
      <c r="O191" s="71" t="s">
        <v>557</v>
      </c>
      <c r="P191" s="78">
        <v>31349</v>
      </c>
      <c r="Q191" s="78">
        <v>31419</v>
      </c>
      <c r="R191" s="78">
        <v>31513</v>
      </c>
      <c r="S191" s="78">
        <v>31689</v>
      </c>
      <c r="T191" s="78">
        <v>31689</v>
      </c>
      <c r="U191" s="78">
        <v>31988</v>
      </c>
      <c r="V191" s="78">
        <v>32185</v>
      </c>
      <c r="W191" s="78">
        <v>32511</v>
      </c>
      <c r="X191" s="78">
        <v>32806</v>
      </c>
      <c r="Y191" s="78">
        <v>33077</v>
      </c>
      <c r="Z191" s="78">
        <v>33155</v>
      </c>
      <c r="AB191" s="71" t="s">
        <v>265</v>
      </c>
      <c r="AC191" s="71" t="s">
        <v>557</v>
      </c>
      <c r="AD191" s="256">
        <f t="shared" si="26"/>
        <v>8.1674332960348011</v>
      </c>
      <c r="AE191" s="256">
        <f t="shared" si="18"/>
        <v>7.9392819062361308</v>
      </c>
      <c r="AF191" s="256">
        <f t="shared" si="19"/>
        <v>8.0339373853748288</v>
      </c>
      <c r="AG191" s="256">
        <f t="shared" si="20"/>
        <v>7.9173736056609556</v>
      </c>
      <c r="AH191" s="256">
        <f t="shared" si="21"/>
        <v>7.6959736163342809</v>
      </c>
      <c r="AI191" s="256">
        <f t="shared" si="22"/>
        <v>7.5649339322934841</v>
      </c>
      <c r="AJ191" s="256">
        <f t="shared" si="23"/>
        <v>7.4983053045208941</v>
      </c>
      <c r="AK191" s="256">
        <f t="shared" si="24"/>
        <v>7.4629856627359663</v>
      </c>
      <c r="AL191" s="256">
        <f t="shared" si="25"/>
        <v>7.239887940409468</v>
      </c>
      <c r="AM191" s="256">
        <f t="shared" si="25"/>
        <v>7.3103376552671042</v>
      </c>
    </row>
    <row r="192" spans="1:39" x14ac:dyDescent="0.2">
      <c r="A192" s="71" t="s">
        <v>266</v>
      </c>
      <c r="B192" s="71" t="s">
        <v>558</v>
      </c>
      <c r="C192" s="78">
        <v>62.090181838174999</v>
      </c>
      <c r="D192" s="78">
        <v>59.341162963726397</v>
      </c>
      <c r="E192" s="78">
        <v>60.460663906445497</v>
      </c>
      <c r="F192" s="78">
        <v>57.671228015056798</v>
      </c>
      <c r="G192" s="78">
        <v>55.551512388902196</v>
      </c>
      <c r="H192" s="78">
        <v>53.858272578075997</v>
      </c>
      <c r="I192" s="78">
        <v>52.2979443789798</v>
      </c>
      <c r="J192" s="78">
        <v>52.060588506105198</v>
      </c>
      <c r="K192" s="78">
        <v>51.2239910915903</v>
      </c>
      <c r="L192" s="78">
        <v>51.785313166249402</v>
      </c>
      <c r="M192" s="78"/>
      <c r="N192" s="71" t="s">
        <v>266</v>
      </c>
      <c r="O192" s="71" t="s">
        <v>558</v>
      </c>
      <c r="P192" s="78">
        <v>11674</v>
      </c>
      <c r="Q192" s="78">
        <v>11717</v>
      </c>
      <c r="R192" s="78">
        <v>11706</v>
      </c>
      <c r="S192" s="78">
        <v>11682</v>
      </c>
      <c r="T192" s="78">
        <v>11782</v>
      </c>
      <c r="U192" s="78">
        <v>11810</v>
      </c>
      <c r="V192" s="78">
        <v>11885</v>
      </c>
      <c r="W192" s="78">
        <v>11802</v>
      </c>
      <c r="X192" s="78">
        <v>11800</v>
      </c>
      <c r="Y192" s="78">
        <v>11910</v>
      </c>
      <c r="Z192" s="78">
        <v>11962</v>
      </c>
      <c r="AB192" s="71" t="s">
        <v>266</v>
      </c>
      <c r="AC192" s="71" t="s">
        <v>558</v>
      </c>
      <c r="AD192" s="256">
        <f t="shared" si="26"/>
        <v>5.3186724206077605</v>
      </c>
      <c r="AE192" s="256">
        <f t="shared" si="18"/>
        <v>5.0645355435458219</v>
      </c>
      <c r="AF192" s="256">
        <f t="shared" si="19"/>
        <v>5.1649294299030837</v>
      </c>
      <c r="AG192" s="256">
        <f t="shared" si="20"/>
        <v>4.9367598026927579</v>
      </c>
      <c r="AH192" s="256">
        <f t="shared" si="21"/>
        <v>4.7149475801139191</v>
      </c>
      <c r="AI192" s="256">
        <f t="shared" si="22"/>
        <v>4.5603956458997459</v>
      </c>
      <c r="AJ192" s="256">
        <f t="shared" si="23"/>
        <v>4.4003318787530334</v>
      </c>
      <c r="AK192" s="256">
        <f t="shared" si="24"/>
        <v>4.4111666248182679</v>
      </c>
      <c r="AL192" s="256">
        <f t="shared" si="25"/>
        <v>4.3410161942025676</v>
      </c>
      <c r="AM192" s="256">
        <f t="shared" si="25"/>
        <v>4.348053162573418</v>
      </c>
    </row>
    <row r="193" spans="1:39" x14ac:dyDescent="0.2">
      <c r="A193" s="71" t="s">
        <v>267</v>
      </c>
      <c r="B193" s="71" t="s">
        <v>559</v>
      </c>
      <c r="C193" s="78">
        <v>61.930493223054597</v>
      </c>
      <c r="D193" s="78">
        <v>53.6899113359067</v>
      </c>
      <c r="E193" s="78">
        <v>53.152267409493298</v>
      </c>
      <c r="F193" s="78">
        <v>50.347588114797503</v>
      </c>
      <c r="G193" s="78">
        <v>47.877382852422997</v>
      </c>
      <c r="H193" s="78">
        <v>45.757370649025802</v>
      </c>
      <c r="I193" s="78">
        <v>70.8010588591317</v>
      </c>
      <c r="J193" s="78">
        <v>71.9160612593503</v>
      </c>
      <c r="K193" s="78">
        <v>70.428120274540603</v>
      </c>
      <c r="L193" s="78">
        <v>69.604383037083807</v>
      </c>
      <c r="M193" s="78"/>
      <c r="N193" s="71" t="s">
        <v>267</v>
      </c>
      <c r="O193" s="71" t="s">
        <v>559</v>
      </c>
      <c r="P193" s="78">
        <v>8653</v>
      </c>
      <c r="Q193" s="78">
        <v>8577</v>
      </c>
      <c r="R193" s="78">
        <v>8524</v>
      </c>
      <c r="S193" s="78">
        <v>8460</v>
      </c>
      <c r="T193" s="78">
        <v>8496</v>
      </c>
      <c r="U193" s="78">
        <v>8426</v>
      </c>
      <c r="V193" s="78">
        <v>8453</v>
      </c>
      <c r="W193" s="78">
        <v>8505</v>
      </c>
      <c r="X193" s="78">
        <v>8526</v>
      </c>
      <c r="Y193" s="78">
        <v>8618</v>
      </c>
      <c r="Z193" s="78">
        <v>8575</v>
      </c>
      <c r="AB193" s="71" t="s">
        <v>267</v>
      </c>
      <c r="AC193" s="71" t="s">
        <v>559</v>
      </c>
      <c r="AD193" s="256">
        <f t="shared" si="26"/>
        <v>7.1571123567611918</v>
      </c>
      <c r="AE193" s="256">
        <f t="shared" si="18"/>
        <v>6.2597541489922701</v>
      </c>
      <c r="AF193" s="256">
        <f t="shared" si="19"/>
        <v>6.2356015262192983</v>
      </c>
      <c r="AG193" s="256">
        <f t="shared" si="20"/>
        <v>5.9512515502124703</v>
      </c>
      <c r="AH193" s="256">
        <f t="shared" si="21"/>
        <v>5.6352851756618403</v>
      </c>
      <c r="AI193" s="256">
        <f t="shared" si="22"/>
        <v>5.4304973473802285</v>
      </c>
      <c r="AJ193" s="256">
        <f t="shared" si="23"/>
        <v>8.3758498591188584</v>
      </c>
      <c r="AK193" s="256">
        <f t="shared" si="24"/>
        <v>8.4557391251440688</v>
      </c>
      <c r="AL193" s="256">
        <f t="shared" si="25"/>
        <v>8.26039412087035</v>
      </c>
      <c r="AM193" s="256">
        <f t="shared" si="25"/>
        <v>8.076628340343909</v>
      </c>
    </row>
    <row r="194" spans="1:39" x14ac:dyDescent="0.2">
      <c r="A194" s="71" t="s">
        <v>268</v>
      </c>
      <c r="B194" s="71" t="s">
        <v>560</v>
      </c>
      <c r="C194" s="78">
        <v>76.175901450400502</v>
      </c>
      <c r="D194" s="78">
        <v>75.153120396020697</v>
      </c>
      <c r="E194" s="78">
        <v>74.052157726158796</v>
      </c>
      <c r="F194" s="78">
        <v>69.731762215321993</v>
      </c>
      <c r="G194" s="78">
        <v>63.406165718233801</v>
      </c>
      <c r="H194" s="78">
        <v>63.356467740901401</v>
      </c>
      <c r="I194" s="78">
        <v>59.749435555672498</v>
      </c>
      <c r="J194" s="78">
        <v>57.717367700030998</v>
      </c>
      <c r="K194" s="78">
        <v>56.393389003576303</v>
      </c>
      <c r="L194" s="78">
        <v>55.471335966262799</v>
      </c>
      <c r="M194" s="78"/>
      <c r="N194" s="71" t="s">
        <v>268</v>
      </c>
      <c r="O194" s="71" t="s">
        <v>560</v>
      </c>
      <c r="P194" s="78">
        <v>12707</v>
      </c>
      <c r="Q194" s="78">
        <v>12508</v>
      </c>
      <c r="R194" s="78">
        <v>12414</v>
      </c>
      <c r="S194" s="78">
        <v>12312</v>
      </c>
      <c r="T194" s="78">
        <v>12219</v>
      </c>
      <c r="U194" s="78">
        <v>12013</v>
      </c>
      <c r="V194" s="78">
        <v>11992</v>
      </c>
      <c r="W194" s="78">
        <v>11910</v>
      </c>
      <c r="X194" s="78">
        <v>12169</v>
      </c>
      <c r="Y194" s="78">
        <v>11890</v>
      </c>
      <c r="Z194" s="78">
        <v>11719</v>
      </c>
      <c r="AB194" s="71" t="s">
        <v>268</v>
      </c>
      <c r="AC194" s="71" t="s">
        <v>560</v>
      </c>
      <c r="AD194" s="256">
        <f t="shared" si="26"/>
        <v>5.9947982568978126</v>
      </c>
      <c r="AE194" s="256">
        <f t="shared" si="18"/>
        <v>6.0084042529597612</v>
      </c>
      <c r="AF194" s="256">
        <f t="shared" si="19"/>
        <v>5.9652132854969224</v>
      </c>
      <c r="AG194" s="256">
        <f t="shared" si="20"/>
        <v>5.663723376813028</v>
      </c>
      <c r="AH194" s="256">
        <f t="shared" si="21"/>
        <v>5.1891452425103362</v>
      </c>
      <c r="AI194" s="256">
        <f t="shared" si="22"/>
        <v>5.27399215357541</v>
      </c>
      <c r="AJ194" s="256">
        <f t="shared" si="23"/>
        <v>4.9824412571441377</v>
      </c>
      <c r="AK194" s="256">
        <f t="shared" si="24"/>
        <v>4.8461265911025189</v>
      </c>
      <c r="AL194" s="256">
        <f t="shared" si="25"/>
        <v>4.6341843211090721</v>
      </c>
      <c r="AM194" s="256">
        <f t="shared" si="25"/>
        <v>4.6653772890044403</v>
      </c>
    </row>
    <row r="195" spans="1:39" x14ac:dyDescent="0.2">
      <c r="A195" s="71" t="s">
        <v>269</v>
      </c>
      <c r="B195" s="71" t="s">
        <v>561</v>
      </c>
      <c r="C195" s="78">
        <v>22.5164747956936</v>
      </c>
      <c r="D195" s="78">
        <v>23.922714065085</v>
      </c>
      <c r="E195" s="78">
        <v>24.427223874112801</v>
      </c>
      <c r="F195" s="78">
        <v>23.838030750823901</v>
      </c>
      <c r="G195" s="78">
        <v>19.613165988936299</v>
      </c>
      <c r="H195" s="78">
        <v>18.241989433373799</v>
      </c>
      <c r="I195" s="78">
        <v>17.2178285083349</v>
      </c>
      <c r="J195" s="78">
        <v>16.303626329196799</v>
      </c>
      <c r="K195" s="78">
        <v>16.7041428107412</v>
      </c>
      <c r="L195" s="78">
        <v>17.635892318110301</v>
      </c>
      <c r="M195" s="78"/>
      <c r="N195" s="71" t="s">
        <v>269</v>
      </c>
      <c r="O195" s="71" t="s">
        <v>561</v>
      </c>
      <c r="P195" s="78">
        <v>4383</v>
      </c>
      <c r="Q195" s="78">
        <v>4363</v>
      </c>
      <c r="R195" s="78">
        <v>4273</v>
      </c>
      <c r="S195" s="78">
        <v>4218</v>
      </c>
      <c r="T195" s="78">
        <v>4150</v>
      </c>
      <c r="U195" s="78">
        <v>4131</v>
      </c>
      <c r="V195" s="78">
        <v>4106</v>
      </c>
      <c r="W195" s="78">
        <v>4032</v>
      </c>
      <c r="X195" s="78">
        <v>4046</v>
      </c>
      <c r="Y195" s="78">
        <v>4123</v>
      </c>
      <c r="Z195" s="78">
        <v>4055</v>
      </c>
      <c r="AB195" s="71" t="s">
        <v>269</v>
      </c>
      <c r="AC195" s="71" t="s">
        <v>561</v>
      </c>
      <c r="AD195" s="256">
        <f t="shared" si="26"/>
        <v>5.1372290202358206</v>
      </c>
      <c r="AE195" s="256">
        <f t="shared" si="18"/>
        <v>5.4830882569527839</v>
      </c>
      <c r="AF195" s="256">
        <f t="shared" si="19"/>
        <v>5.7166449506465717</v>
      </c>
      <c r="AG195" s="256">
        <f t="shared" si="20"/>
        <v>5.6515008892422713</v>
      </c>
      <c r="AH195" s="256">
        <f t="shared" si="21"/>
        <v>4.7260640937195904</v>
      </c>
      <c r="AI195" s="256">
        <f t="shared" si="22"/>
        <v>4.415877374334011</v>
      </c>
      <c r="AJ195" s="256">
        <f t="shared" si="23"/>
        <v>4.1933337818643208</v>
      </c>
      <c r="AK195" s="256">
        <f t="shared" si="24"/>
        <v>4.043558117360317</v>
      </c>
      <c r="AL195" s="256">
        <f t="shared" si="25"/>
        <v>4.1285572938065247</v>
      </c>
      <c r="AM195" s="256">
        <f t="shared" si="25"/>
        <v>4.2774417458429062</v>
      </c>
    </row>
    <row r="196" spans="1:39" x14ac:dyDescent="0.2">
      <c r="A196" s="71" t="s">
        <v>270</v>
      </c>
      <c r="B196" s="71" t="s">
        <v>562</v>
      </c>
      <c r="C196" s="78">
        <v>112.468672525817</v>
      </c>
      <c r="D196" s="78">
        <v>115.909258428887</v>
      </c>
      <c r="E196" s="78">
        <v>116.775556974306</v>
      </c>
      <c r="F196" s="78">
        <v>121.424912293467</v>
      </c>
      <c r="G196" s="78">
        <v>117.164195796155</v>
      </c>
      <c r="H196" s="78">
        <v>82.8716863411573</v>
      </c>
      <c r="I196" s="78">
        <v>66.348506389354</v>
      </c>
      <c r="J196" s="78">
        <v>70.583466751079499</v>
      </c>
      <c r="K196" s="78">
        <v>70.764320727252496</v>
      </c>
      <c r="L196" s="78">
        <v>101.981321278869</v>
      </c>
      <c r="M196" s="78"/>
      <c r="N196" s="71" t="s">
        <v>270</v>
      </c>
      <c r="O196" s="71" t="s">
        <v>562</v>
      </c>
      <c r="P196" s="78">
        <v>14655</v>
      </c>
      <c r="Q196" s="78">
        <v>14833</v>
      </c>
      <c r="R196" s="78">
        <v>14926</v>
      </c>
      <c r="S196" s="78">
        <v>14943</v>
      </c>
      <c r="T196" s="78">
        <v>15061</v>
      </c>
      <c r="U196" s="78">
        <v>15136</v>
      </c>
      <c r="V196" s="78">
        <v>15256</v>
      </c>
      <c r="W196" s="78">
        <v>15420</v>
      </c>
      <c r="X196" s="78">
        <v>15725</v>
      </c>
      <c r="Y196" s="78">
        <v>16174</v>
      </c>
      <c r="Z196" s="78">
        <v>16483</v>
      </c>
      <c r="AB196" s="71" t="s">
        <v>270</v>
      </c>
      <c r="AC196" s="71" t="s">
        <v>562</v>
      </c>
      <c r="AD196" s="256">
        <f t="shared" si="26"/>
        <v>7.6744232361526441</v>
      </c>
      <c r="AE196" s="256">
        <f t="shared" si="18"/>
        <v>7.8142829116757904</v>
      </c>
      <c r="AF196" s="256">
        <f t="shared" si="19"/>
        <v>7.8236337246620664</v>
      </c>
      <c r="AG196" s="256">
        <f t="shared" si="20"/>
        <v>8.1258724682772545</v>
      </c>
      <c r="AH196" s="256">
        <f t="shared" si="21"/>
        <v>7.779310523614301</v>
      </c>
      <c r="AI196" s="256">
        <f t="shared" si="22"/>
        <v>5.4751378396641979</v>
      </c>
      <c r="AJ196" s="256">
        <f t="shared" si="23"/>
        <v>4.3490106442943111</v>
      </c>
      <c r="AK196" s="256">
        <f t="shared" si="24"/>
        <v>4.57739732497273</v>
      </c>
      <c r="AL196" s="256">
        <f t="shared" si="25"/>
        <v>4.5001157855168525</v>
      </c>
      <c r="AM196" s="256">
        <f t="shared" si="25"/>
        <v>6.3052628464739087</v>
      </c>
    </row>
    <row r="197" spans="1:39" x14ac:dyDescent="0.2">
      <c r="A197" s="71" t="s">
        <v>271</v>
      </c>
      <c r="B197" s="71" t="s">
        <v>563</v>
      </c>
      <c r="C197" s="78">
        <v>15.254927959727</v>
      </c>
      <c r="D197" s="78">
        <v>15.4857841349303</v>
      </c>
      <c r="E197" s="78">
        <v>16.5916599173277</v>
      </c>
      <c r="F197" s="78">
        <v>15.6745932962466</v>
      </c>
      <c r="G197" s="78">
        <v>13.9767792915197</v>
      </c>
      <c r="H197" s="78">
        <v>13.973217983082</v>
      </c>
      <c r="I197" s="78">
        <v>13.4848776706718</v>
      </c>
      <c r="J197" s="78">
        <v>13.6131777735767</v>
      </c>
      <c r="K197" s="78">
        <v>13.458825085809799</v>
      </c>
      <c r="L197" s="78">
        <v>13.672166881185801</v>
      </c>
      <c r="M197" s="78"/>
      <c r="N197" s="71" t="s">
        <v>271</v>
      </c>
      <c r="O197" s="71" t="s">
        <v>563</v>
      </c>
      <c r="P197" s="78">
        <v>3814</v>
      </c>
      <c r="Q197" s="78">
        <v>3793</v>
      </c>
      <c r="R197" s="78">
        <v>3771</v>
      </c>
      <c r="S197" s="78">
        <v>3702</v>
      </c>
      <c r="T197" s="78">
        <v>3642</v>
      </c>
      <c r="U197" s="78">
        <v>3656</v>
      </c>
      <c r="V197" s="78">
        <v>3656</v>
      </c>
      <c r="W197" s="78">
        <v>3663</v>
      </c>
      <c r="X197" s="78">
        <v>3738</v>
      </c>
      <c r="Y197" s="78">
        <v>3763</v>
      </c>
      <c r="Z197" s="78">
        <v>3789</v>
      </c>
      <c r="AB197" s="71" t="s">
        <v>271</v>
      </c>
      <c r="AC197" s="71" t="s">
        <v>563</v>
      </c>
      <c r="AD197" s="256">
        <f t="shared" si="26"/>
        <v>3.9997189196976928</v>
      </c>
      <c r="AE197" s="256">
        <f t="shared" si="18"/>
        <v>4.0827271644952017</v>
      </c>
      <c r="AF197" s="256">
        <f t="shared" si="19"/>
        <v>4.3998037436562445</v>
      </c>
      <c r="AG197" s="256">
        <f t="shared" si="20"/>
        <v>4.2340878704069693</v>
      </c>
      <c r="AH197" s="256">
        <f t="shared" si="21"/>
        <v>3.8376659229872869</v>
      </c>
      <c r="AI197" s="256">
        <f t="shared" si="22"/>
        <v>3.8219961660508752</v>
      </c>
      <c r="AJ197" s="256">
        <f t="shared" si="23"/>
        <v>3.6884238705338621</v>
      </c>
      <c r="AK197" s="256">
        <f t="shared" si="24"/>
        <v>3.7164012485876876</v>
      </c>
      <c r="AL197" s="256">
        <f t="shared" si="25"/>
        <v>3.6005417565034241</v>
      </c>
      <c r="AM197" s="256">
        <f t="shared" si="25"/>
        <v>3.6333156739797503</v>
      </c>
    </row>
    <row r="198" spans="1:39" x14ac:dyDescent="0.2">
      <c r="A198" s="71" t="s">
        <v>272</v>
      </c>
      <c r="B198" s="71" t="s">
        <v>564</v>
      </c>
      <c r="C198" s="78">
        <v>37.4191589079458</v>
      </c>
      <c r="D198" s="78">
        <v>37.5673523239075</v>
      </c>
      <c r="E198" s="78">
        <v>39.3925049827305</v>
      </c>
      <c r="F198" s="78">
        <v>36.952556478816</v>
      </c>
      <c r="G198" s="78">
        <v>34.492163269899002</v>
      </c>
      <c r="H198" s="78">
        <v>33.782799605750597</v>
      </c>
      <c r="I198" s="78">
        <v>33.8676525855847</v>
      </c>
      <c r="J198" s="78">
        <v>34.951716952280599</v>
      </c>
      <c r="K198" s="78">
        <v>33.611813323015198</v>
      </c>
      <c r="L198" s="78">
        <v>34.012897284091203</v>
      </c>
      <c r="M198" s="78"/>
      <c r="N198" s="71" t="s">
        <v>272</v>
      </c>
      <c r="O198" s="71" t="s">
        <v>564</v>
      </c>
      <c r="P198" s="78">
        <v>11415</v>
      </c>
      <c r="Q198" s="78">
        <v>11401</v>
      </c>
      <c r="R198" s="78">
        <v>11266</v>
      </c>
      <c r="S198" s="78">
        <v>11229</v>
      </c>
      <c r="T198" s="78">
        <v>11311</v>
      </c>
      <c r="U198" s="78">
        <v>11292</v>
      </c>
      <c r="V198" s="78">
        <v>11379</v>
      </c>
      <c r="W198" s="78">
        <v>11379</v>
      </c>
      <c r="X198" s="78">
        <v>11451</v>
      </c>
      <c r="Y198" s="78">
        <v>11509</v>
      </c>
      <c r="Z198" s="78">
        <v>11518</v>
      </c>
      <c r="AB198" s="71" t="s">
        <v>272</v>
      </c>
      <c r="AC198" s="71" t="s">
        <v>564</v>
      </c>
      <c r="AD198" s="256">
        <f t="shared" si="26"/>
        <v>3.2780691115151819</v>
      </c>
      <c r="AE198" s="256">
        <f t="shared" si="18"/>
        <v>3.2950927395761336</v>
      </c>
      <c r="AF198" s="256">
        <f t="shared" si="19"/>
        <v>3.4965830803062752</v>
      </c>
      <c r="AG198" s="256">
        <f t="shared" si="20"/>
        <v>3.2908145408153886</v>
      </c>
      <c r="AH198" s="256">
        <f t="shared" si="21"/>
        <v>3.0494353523029796</v>
      </c>
      <c r="AI198" s="256">
        <f t="shared" si="22"/>
        <v>2.9917463341968293</v>
      </c>
      <c r="AJ198" s="256">
        <f t="shared" si="23"/>
        <v>2.9763294301419019</v>
      </c>
      <c r="AK198" s="256">
        <f t="shared" si="24"/>
        <v>3.0715982909113806</v>
      </c>
      <c r="AL198" s="256">
        <f t="shared" si="25"/>
        <v>2.9352731921242863</v>
      </c>
      <c r="AM198" s="256">
        <f t="shared" si="25"/>
        <v>2.9553303748450084</v>
      </c>
    </row>
    <row r="199" spans="1:39" x14ac:dyDescent="0.2">
      <c r="A199" s="71" t="s">
        <v>273</v>
      </c>
      <c r="B199" s="71" t="s">
        <v>565</v>
      </c>
      <c r="C199" s="78">
        <v>102.808885004212</v>
      </c>
      <c r="D199" s="78">
        <v>104.337241910597</v>
      </c>
      <c r="E199" s="78">
        <v>90.9338870453428</v>
      </c>
      <c r="F199" s="78">
        <v>80.776128678416896</v>
      </c>
      <c r="G199" s="78">
        <v>71.582739801615503</v>
      </c>
      <c r="H199" s="78">
        <v>73.436832177093393</v>
      </c>
      <c r="I199" s="78">
        <v>73.455921145515603</v>
      </c>
      <c r="J199" s="78">
        <v>68.415430209189907</v>
      </c>
      <c r="K199" s="78">
        <v>64.353000545645401</v>
      </c>
      <c r="L199" s="78">
        <v>64.486947570247594</v>
      </c>
      <c r="M199" s="78"/>
      <c r="N199" s="71" t="s">
        <v>273</v>
      </c>
      <c r="O199" s="71" t="s">
        <v>565</v>
      </c>
      <c r="P199" s="78">
        <v>9250</v>
      </c>
      <c r="Q199" s="78">
        <v>9142</v>
      </c>
      <c r="R199" s="78">
        <v>9091</v>
      </c>
      <c r="S199" s="78">
        <v>9017</v>
      </c>
      <c r="T199" s="78">
        <v>8939</v>
      </c>
      <c r="U199" s="78">
        <v>8925</v>
      </c>
      <c r="V199" s="78">
        <v>8958</v>
      </c>
      <c r="W199" s="78">
        <v>8945</v>
      </c>
      <c r="X199" s="78">
        <v>9063</v>
      </c>
      <c r="Y199" s="78">
        <v>9011</v>
      </c>
      <c r="Z199" s="78">
        <v>9016</v>
      </c>
      <c r="AB199" s="71" t="s">
        <v>273</v>
      </c>
      <c r="AC199" s="71" t="s">
        <v>565</v>
      </c>
      <c r="AD199" s="256">
        <f t="shared" si="26"/>
        <v>11.114474054509406</v>
      </c>
      <c r="AE199" s="256">
        <f t="shared" si="18"/>
        <v>11.412955798577665</v>
      </c>
      <c r="AF199" s="256">
        <f t="shared" si="19"/>
        <v>10.002627548712221</v>
      </c>
      <c r="AG199" s="256">
        <f t="shared" si="20"/>
        <v>8.9582043560404667</v>
      </c>
      <c r="AH199" s="256">
        <f t="shared" si="21"/>
        <v>8.0079136146789924</v>
      </c>
      <c r="AI199" s="256">
        <f t="shared" si="22"/>
        <v>8.2282164904306327</v>
      </c>
      <c r="AJ199" s="256">
        <f t="shared" si="23"/>
        <v>8.2000358501357002</v>
      </c>
      <c r="AK199" s="256">
        <f t="shared" si="24"/>
        <v>7.6484550261810957</v>
      </c>
      <c r="AL199" s="256">
        <f t="shared" si="25"/>
        <v>7.1006289910234361</v>
      </c>
      <c r="AM199" s="256">
        <f t="shared" si="25"/>
        <v>7.1564696005157682</v>
      </c>
    </row>
    <row r="200" spans="1:39" x14ac:dyDescent="0.2">
      <c r="A200" s="71" t="s">
        <v>274</v>
      </c>
      <c r="B200" s="71" t="s">
        <v>566</v>
      </c>
      <c r="C200" s="78">
        <v>65.033576284898103</v>
      </c>
      <c r="D200" s="78">
        <v>62.343258780830801</v>
      </c>
      <c r="E200" s="78">
        <v>64.577801836567303</v>
      </c>
      <c r="F200" s="78">
        <v>59.795534782451</v>
      </c>
      <c r="G200" s="78">
        <v>56.541798523434501</v>
      </c>
      <c r="H200" s="78">
        <v>54.919797280700003</v>
      </c>
      <c r="I200" s="78">
        <v>54.287428898420501</v>
      </c>
      <c r="J200" s="78">
        <v>51.927248904535197</v>
      </c>
      <c r="K200" s="78">
        <v>49.127820730265903</v>
      </c>
      <c r="L200" s="78">
        <v>48.787551145177702</v>
      </c>
      <c r="M200" s="78"/>
      <c r="N200" s="71" t="s">
        <v>274</v>
      </c>
      <c r="O200" s="71" t="s">
        <v>566</v>
      </c>
      <c r="P200" s="78">
        <v>9952</v>
      </c>
      <c r="Q200" s="78">
        <v>9915</v>
      </c>
      <c r="R200" s="78">
        <v>9855</v>
      </c>
      <c r="S200" s="78">
        <v>9827</v>
      </c>
      <c r="T200" s="78">
        <v>9864</v>
      </c>
      <c r="U200" s="78">
        <v>9953</v>
      </c>
      <c r="V200" s="78">
        <v>9804</v>
      </c>
      <c r="W200" s="78">
        <v>9869</v>
      </c>
      <c r="X200" s="78">
        <v>9958</v>
      </c>
      <c r="Y200" s="78">
        <v>9948</v>
      </c>
      <c r="Z200" s="78">
        <v>10011</v>
      </c>
      <c r="AB200" s="71" t="s">
        <v>274</v>
      </c>
      <c r="AC200" s="71" t="s">
        <v>566</v>
      </c>
      <c r="AD200" s="256">
        <f t="shared" si="26"/>
        <v>6.534724305154552</v>
      </c>
      <c r="AE200" s="256">
        <f t="shared" si="18"/>
        <v>6.2877719395694198</v>
      </c>
      <c r="AF200" s="256">
        <f t="shared" si="19"/>
        <v>6.5527957216202237</v>
      </c>
      <c r="AG200" s="256">
        <f t="shared" si="20"/>
        <v>6.0848208794597536</v>
      </c>
      <c r="AH200" s="256">
        <f t="shared" si="21"/>
        <v>5.7321369143790051</v>
      </c>
      <c r="AI200" s="256">
        <f t="shared" si="22"/>
        <v>5.5179139235105001</v>
      </c>
      <c r="AJ200" s="256">
        <f t="shared" si="23"/>
        <v>5.5372734494512947</v>
      </c>
      <c r="AK200" s="256">
        <f t="shared" si="24"/>
        <v>5.2616525387106288</v>
      </c>
      <c r="AL200" s="256">
        <f t="shared" si="25"/>
        <v>4.9335027847224238</v>
      </c>
      <c r="AM200" s="256">
        <f t="shared" si="25"/>
        <v>4.9042572522293622</v>
      </c>
    </row>
    <row r="201" spans="1:39" x14ac:dyDescent="0.2">
      <c r="A201" s="71" t="s">
        <v>275</v>
      </c>
      <c r="B201" s="71" t="s">
        <v>567</v>
      </c>
      <c r="C201" s="78">
        <v>104.769987847145</v>
      </c>
      <c r="D201" s="78">
        <v>100.9711191729</v>
      </c>
      <c r="E201" s="78">
        <v>104.816328921829</v>
      </c>
      <c r="F201" s="78">
        <v>96.756329063503998</v>
      </c>
      <c r="G201" s="78">
        <v>91.910246429333597</v>
      </c>
      <c r="H201" s="78">
        <v>92.007700733855202</v>
      </c>
      <c r="I201" s="78">
        <v>87.139171557786895</v>
      </c>
      <c r="J201" s="78">
        <v>90.987984118860794</v>
      </c>
      <c r="K201" s="78">
        <v>88.825216214474096</v>
      </c>
      <c r="L201" s="78">
        <v>87.074729003924006</v>
      </c>
      <c r="M201" s="78"/>
      <c r="N201" s="71" t="s">
        <v>275</v>
      </c>
      <c r="O201" s="71" t="s">
        <v>567</v>
      </c>
      <c r="P201" s="78">
        <v>13473</v>
      </c>
      <c r="Q201" s="78">
        <v>13345</v>
      </c>
      <c r="R201" s="78">
        <v>13255</v>
      </c>
      <c r="S201" s="78">
        <v>13142</v>
      </c>
      <c r="T201" s="78">
        <v>13102</v>
      </c>
      <c r="U201" s="78">
        <v>13011</v>
      </c>
      <c r="V201" s="78">
        <v>13099</v>
      </c>
      <c r="W201" s="78">
        <v>13208</v>
      </c>
      <c r="X201" s="78">
        <v>13425</v>
      </c>
      <c r="Y201" s="78">
        <v>13331</v>
      </c>
      <c r="Z201" s="78">
        <v>13261</v>
      </c>
      <c r="AB201" s="71" t="s">
        <v>275</v>
      </c>
      <c r="AC201" s="71" t="s">
        <v>567</v>
      </c>
      <c r="AD201" s="256">
        <f t="shared" si="26"/>
        <v>7.7762924253800199</v>
      </c>
      <c r="AE201" s="256">
        <f t="shared" ref="AE201:AE264" si="27">(D201*1000)/Q201</f>
        <v>7.5662135011539897</v>
      </c>
      <c r="AF201" s="256">
        <f t="shared" ref="AF201:AF264" si="28">(E201*1000)/R201</f>
        <v>7.907682302665334</v>
      </c>
      <c r="AG201" s="256">
        <f t="shared" ref="AG201:AG264" si="29">(F201*1000)/S201</f>
        <v>7.3623747575334049</v>
      </c>
      <c r="AH201" s="256">
        <f t="shared" ref="AH201:AH264" si="30">(G201*1000)/T201</f>
        <v>7.014978356688566</v>
      </c>
      <c r="AI201" s="256">
        <f t="shared" ref="AI201:AI264" si="31">(H201*1000)/U201</f>
        <v>7.0715318372035361</v>
      </c>
      <c r="AJ201" s="256">
        <f t="shared" ref="AJ201:AJ264" si="32">(I201*1000)/V201</f>
        <v>6.6523529702868069</v>
      </c>
      <c r="AK201" s="256">
        <f t="shared" ref="AK201:AK264" si="33">(J201*1000)/W201</f>
        <v>6.888854036861054</v>
      </c>
      <c r="AL201" s="256">
        <f t="shared" ref="AL201:AM264" si="34">(K201*1000)/X201</f>
        <v>6.6164034424189273</v>
      </c>
      <c r="AM201" s="256">
        <f t="shared" si="34"/>
        <v>6.5317477311472514</v>
      </c>
    </row>
    <row r="202" spans="1:39" x14ac:dyDescent="0.2">
      <c r="A202" s="71" t="s">
        <v>276</v>
      </c>
      <c r="B202" s="71" t="s">
        <v>568</v>
      </c>
      <c r="C202" s="78">
        <v>390.951877125198</v>
      </c>
      <c r="D202" s="78">
        <v>408.80275560614399</v>
      </c>
      <c r="E202" s="78">
        <v>404.96210738395899</v>
      </c>
      <c r="F202" s="78">
        <v>367.22293568943002</v>
      </c>
      <c r="G202" s="78">
        <v>351.01283732124102</v>
      </c>
      <c r="H202" s="78">
        <v>328.93554494982499</v>
      </c>
      <c r="I202" s="78">
        <v>324.053296487247</v>
      </c>
      <c r="J202" s="78">
        <v>315.02678856494202</v>
      </c>
      <c r="K202" s="78">
        <v>315.339058551123</v>
      </c>
      <c r="L202" s="78">
        <v>318.43780839298898</v>
      </c>
      <c r="M202" s="78"/>
      <c r="N202" s="71" t="s">
        <v>276</v>
      </c>
      <c r="O202" s="71" t="s">
        <v>568</v>
      </c>
      <c r="P202" s="78">
        <v>83994</v>
      </c>
      <c r="Q202" s="78">
        <v>84736</v>
      </c>
      <c r="R202" s="78">
        <v>85753</v>
      </c>
      <c r="S202" s="78">
        <v>86409</v>
      </c>
      <c r="T202" s="78">
        <v>86929</v>
      </c>
      <c r="U202" s="78">
        <v>87786</v>
      </c>
      <c r="V202" s="78">
        <v>88350</v>
      </c>
      <c r="W202" s="78">
        <v>89245</v>
      </c>
      <c r="X202" s="78">
        <v>90198</v>
      </c>
      <c r="Y202" s="78">
        <v>91120</v>
      </c>
      <c r="Z202" s="78">
        <v>92497</v>
      </c>
      <c r="AB202" s="71" t="s">
        <v>276</v>
      </c>
      <c r="AC202" s="71" t="s">
        <v>568</v>
      </c>
      <c r="AD202" s="256">
        <f t="shared" ref="AD202:AD265" si="35">(C202*1000)/P202</f>
        <v>4.6545214792151581</v>
      </c>
      <c r="AE202" s="256">
        <f t="shared" si="27"/>
        <v>4.8244282902915403</v>
      </c>
      <c r="AF202" s="256">
        <f t="shared" si="28"/>
        <v>4.7224249575403663</v>
      </c>
      <c r="AG202" s="256">
        <f t="shared" si="29"/>
        <v>4.2498227694965811</v>
      </c>
      <c r="AH202" s="256">
        <f t="shared" si="30"/>
        <v>4.0379256326570081</v>
      </c>
      <c r="AI202" s="256">
        <f t="shared" si="31"/>
        <v>3.7470159814756907</v>
      </c>
      <c r="AJ202" s="256">
        <f t="shared" si="32"/>
        <v>3.6678358402631237</v>
      </c>
      <c r="AK202" s="256">
        <f t="shared" si="33"/>
        <v>3.5299096707372066</v>
      </c>
      <c r="AL202" s="256">
        <f t="shared" si="34"/>
        <v>3.4960759501443825</v>
      </c>
      <c r="AM202" s="256">
        <f t="shared" si="34"/>
        <v>3.4947081693699404</v>
      </c>
    </row>
    <row r="203" spans="1:39" x14ac:dyDescent="0.2">
      <c r="A203" s="71" t="s">
        <v>277</v>
      </c>
      <c r="B203" s="71" t="s">
        <v>569</v>
      </c>
      <c r="C203" s="78">
        <v>161.52326522528301</v>
      </c>
      <c r="D203" s="78">
        <v>152.66855450670101</v>
      </c>
      <c r="E203" s="78">
        <v>162.723829115998</v>
      </c>
      <c r="F203" s="78">
        <v>147.192850919585</v>
      </c>
      <c r="G203" s="78">
        <v>138.363218164523</v>
      </c>
      <c r="H203" s="78">
        <v>125.403245696979</v>
      </c>
      <c r="I203" s="78">
        <v>125.762748657431</v>
      </c>
      <c r="J203" s="78">
        <v>128.524015672281</v>
      </c>
      <c r="K203" s="78">
        <v>123.208896427204</v>
      </c>
      <c r="L203" s="78">
        <v>124.125224689267</v>
      </c>
      <c r="M203" s="78"/>
      <c r="N203" s="71" t="s">
        <v>277</v>
      </c>
      <c r="O203" s="71" t="s">
        <v>569</v>
      </c>
      <c r="P203" s="78">
        <v>23958</v>
      </c>
      <c r="Q203" s="78">
        <v>23963</v>
      </c>
      <c r="R203" s="78">
        <v>23808</v>
      </c>
      <c r="S203" s="78">
        <v>23698</v>
      </c>
      <c r="T203" s="78">
        <v>23729</v>
      </c>
      <c r="U203" s="78">
        <v>23949</v>
      </c>
      <c r="V203" s="78">
        <v>24114</v>
      </c>
      <c r="W203" s="78">
        <v>24270</v>
      </c>
      <c r="X203" s="78">
        <v>24671</v>
      </c>
      <c r="Y203" s="78">
        <v>24650</v>
      </c>
      <c r="Z203" s="78">
        <v>24336</v>
      </c>
      <c r="AB203" s="71" t="s">
        <v>277</v>
      </c>
      <c r="AC203" s="71" t="s">
        <v>569</v>
      </c>
      <c r="AD203" s="256">
        <f t="shared" si="35"/>
        <v>6.7419344363170142</v>
      </c>
      <c r="AE203" s="256">
        <f t="shared" si="27"/>
        <v>6.3710117475566923</v>
      </c>
      <c r="AF203" s="256">
        <f t="shared" si="28"/>
        <v>6.8348382525200773</v>
      </c>
      <c r="AG203" s="256">
        <f t="shared" si="29"/>
        <v>6.2111929664775509</v>
      </c>
      <c r="AH203" s="256">
        <f t="shared" si="30"/>
        <v>5.8309755221257964</v>
      </c>
      <c r="AI203" s="256">
        <f t="shared" si="31"/>
        <v>5.2362622947504693</v>
      </c>
      <c r="AJ203" s="256">
        <f t="shared" si="32"/>
        <v>5.2153416545339226</v>
      </c>
      <c r="AK203" s="256">
        <f t="shared" si="33"/>
        <v>5.2955919106831884</v>
      </c>
      <c r="AL203" s="256">
        <f t="shared" si="34"/>
        <v>4.9940779225489038</v>
      </c>
      <c r="AM203" s="256">
        <f t="shared" si="34"/>
        <v>5.0355060725868963</v>
      </c>
    </row>
    <row r="204" spans="1:39" x14ac:dyDescent="0.2">
      <c r="A204" s="71" t="s">
        <v>278</v>
      </c>
      <c r="B204" s="71" t="s">
        <v>570</v>
      </c>
      <c r="C204" s="78">
        <v>57.611673802468701</v>
      </c>
      <c r="D204" s="78">
        <v>57.523184605650997</v>
      </c>
      <c r="E204" s="78">
        <v>60.551737635037497</v>
      </c>
      <c r="F204" s="78">
        <v>53.946357333186398</v>
      </c>
      <c r="G204" s="78">
        <v>51.748068809962703</v>
      </c>
      <c r="H204" s="78">
        <v>49.714150968308303</v>
      </c>
      <c r="I204" s="78">
        <v>52.143650619284301</v>
      </c>
      <c r="J204" s="78">
        <v>48.176102782155098</v>
      </c>
      <c r="K204" s="78">
        <v>47.462732310822503</v>
      </c>
      <c r="L204" s="78">
        <v>48.3888492661182</v>
      </c>
      <c r="M204" s="78"/>
      <c r="N204" s="71" t="s">
        <v>278</v>
      </c>
      <c r="O204" s="71" t="s">
        <v>570</v>
      </c>
      <c r="P204" s="78">
        <v>10682</v>
      </c>
      <c r="Q204" s="78">
        <v>10626</v>
      </c>
      <c r="R204" s="78">
        <v>10562</v>
      </c>
      <c r="S204" s="78">
        <v>10514</v>
      </c>
      <c r="T204" s="78">
        <v>10549</v>
      </c>
      <c r="U204" s="78">
        <v>10563</v>
      </c>
      <c r="V204" s="78">
        <v>10613</v>
      </c>
      <c r="W204" s="78">
        <v>10625</v>
      </c>
      <c r="X204" s="78">
        <v>10960</v>
      </c>
      <c r="Y204" s="78">
        <v>10783</v>
      </c>
      <c r="Z204" s="78">
        <v>10837</v>
      </c>
      <c r="AB204" s="71" t="s">
        <v>278</v>
      </c>
      <c r="AC204" s="71" t="s">
        <v>570</v>
      </c>
      <c r="AD204" s="256">
        <f t="shared" si="35"/>
        <v>5.3933414905887194</v>
      </c>
      <c r="AE204" s="256">
        <f t="shared" si="27"/>
        <v>5.4134372864343119</v>
      </c>
      <c r="AF204" s="256">
        <f t="shared" si="28"/>
        <v>5.7329802722057845</v>
      </c>
      <c r="AG204" s="256">
        <f t="shared" si="29"/>
        <v>5.1309071079690316</v>
      </c>
      <c r="AH204" s="256">
        <f t="shared" si="30"/>
        <v>4.9054951948016594</v>
      </c>
      <c r="AI204" s="256">
        <f t="shared" si="31"/>
        <v>4.7064423902592356</v>
      </c>
      <c r="AJ204" s="256">
        <f t="shared" si="32"/>
        <v>4.9131867162239047</v>
      </c>
      <c r="AK204" s="256">
        <f t="shared" si="33"/>
        <v>4.53422143832048</v>
      </c>
      <c r="AL204" s="256">
        <f t="shared" si="34"/>
        <v>4.3305412692356295</v>
      </c>
      <c r="AM204" s="256">
        <f t="shared" si="34"/>
        <v>4.4875126834942227</v>
      </c>
    </row>
    <row r="205" spans="1:39" x14ac:dyDescent="0.2">
      <c r="A205" s="71" t="s">
        <v>279</v>
      </c>
      <c r="B205" s="71" t="s">
        <v>571</v>
      </c>
      <c r="C205" s="78">
        <v>99.460526993047097</v>
      </c>
      <c r="D205" s="78">
        <v>82.798039939375499</v>
      </c>
      <c r="E205" s="78">
        <v>110.31635360756</v>
      </c>
      <c r="F205" s="78">
        <v>107.979372821301</v>
      </c>
      <c r="G205" s="78">
        <v>103.214165049286</v>
      </c>
      <c r="H205" s="78">
        <v>91.097865163790104</v>
      </c>
      <c r="I205" s="78">
        <v>89.781596518368403</v>
      </c>
      <c r="J205" s="78">
        <v>89.483342282392101</v>
      </c>
      <c r="K205" s="78">
        <v>89.227947685464102</v>
      </c>
      <c r="L205" s="78">
        <v>92.043695782640597</v>
      </c>
      <c r="M205" s="78"/>
      <c r="N205" s="71" t="s">
        <v>279</v>
      </c>
      <c r="O205" s="71" t="s">
        <v>571</v>
      </c>
      <c r="P205" s="78">
        <v>12804</v>
      </c>
      <c r="Q205" s="78">
        <v>12636</v>
      </c>
      <c r="R205" s="78">
        <v>12480</v>
      </c>
      <c r="S205" s="78">
        <v>12282</v>
      </c>
      <c r="T205" s="78">
        <v>12170</v>
      </c>
      <c r="U205" s="78">
        <v>12071</v>
      </c>
      <c r="V205" s="78">
        <v>11921</v>
      </c>
      <c r="W205" s="78">
        <v>11824</v>
      </c>
      <c r="X205" s="78">
        <v>11917</v>
      </c>
      <c r="Y205" s="78">
        <v>11782</v>
      </c>
      <c r="Z205" s="78">
        <v>11698</v>
      </c>
      <c r="AB205" s="71" t="s">
        <v>279</v>
      </c>
      <c r="AC205" s="71" t="s">
        <v>571</v>
      </c>
      <c r="AD205" s="256">
        <f t="shared" si="35"/>
        <v>7.7679261943960558</v>
      </c>
      <c r="AE205" s="256">
        <f t="shared" si="27"/>
        <v>6.5525514355314574</v>
      </c>
      <c r="AF205" s="256">
        <f t="shared" si="28"/>
        <v>8.8394514108621802</v>
      </c>
      <c r="AG205" s="256">
        <f t="shared" si="29"/>
        <v>8.7916766667725952</v>
      </c>
      <c r="AH205" s="256">
        <f t="shared" si="30"/>
        <v>8.481032460910928</v>
      </c>
      <c r="AI205" s="256">
        <f t="shared" si="31"/>
        <v>7.5468366468221442</v>
      </c>
      <c r="AJ205" s="256">
        <f t="shared" si="32"/>
        <v>7.5313813034450465</v>
      </c>
      <c r="AK205" s="256">
        <f t="shared" si="33"/>
        <v>7.5679416679966254</v>
      </c>
      <c r="AL205" s="256">
        <f t="shared" si="34"/>
        <v>7.4874505064583445</v>
      </c>
      <c r="AM205" s="256">
        <f t="shared" si="34"/>
        <v>7.8122301631845694</v>
      </c>
    </row>
    <row r="206" spans="1:39" x14ac:dyDescent="0.2">
      <c r="A206" s="71" t="s">
        <v>280</v>
      </c>
      <c r="B206" s="71" t="s">
        <v>572</v>
      </c>
      <c r="C206" s="78">
        <v>127.656691508135</v>
      </c>
      <c r="D206" s="78">
        <v>121.60549946862901</v>
      </c>
      <c r="E206" s="78">
        <v>126.14865185484901</v>
      </c>
      <c r="F206" s="78">
        <v>115.291412208927</v>
      </c>
      <c r="G206" s="78">
        <v>109.070451053639</v>
      </c>
      <c r="H206" s="78">
        <v>106.455900616387</v>
      </c>
      <c r="I206" s="78">
        <v>100.598026052234</v>
      </c>
      <c r="J206" s="78">
        <v>100.92941349537</v>
      </c>
      <c r="K206" s="78">
        <v>97.203198251038103</v>
      </c>
      <c r="L206" s="78">
        <v>96.364183940871797</v>
      </c>
      <c r="M206" s="78"/>
      <c r="N206" s="71" t="s">
        <v>280</v>
      </c>
      <c r="O206" s="71" t="s">
        <v>572</v>
      </c>
      <c r="P206" s="78">
        <v>26176</v>
      </c>
      <c r="Q206" s="78">
        <v>26100</v>
      </c>
      <c r="R206" s="78">
        <v>26034</v>
      </c>
      <c r="S206" s="78">
        <v>25907</v>
      </c>
      <c r="T206" s="78">
        <v>25829</v>
      </c>
      <c r="U206" s="78">
        <v>25817</v>
      </c>
      <c r="V206" s="78">
        <v>25771</v>
      </c>
      <c r="W206" s="78">
        <v>25841</v>
      </c>
      <c r="X206" s="78">
        <v>26054</v>
      </c>
      <c r="Y206" s="78">
        <v>26060</v>
      </c>
      <c r="Z206" s="78">
        <v>26082</v>
      </c>
      <c r="AB206" s="71" t="s">
        <v>280</v>
      </c>
      <c r="AC206" s="71" t="s">
        <v>572</v>
      </c>
      <c r="AD206" s="256">
        <f t="shared" si="35"/>
        <v>4.8768601584709277</v>
      </c>
      <c r="AE206" s="256">
        <f t="shared" si="27"/>
        <v>4.6592145390279311</v>
      </c>
      <c r="AF206" s="256">
        <f t="shared" si="28"/>
        <v>4.8455347566585623</v>
      </c>
      <c r="AG206" s="256">
        <f t="shared" si="29"/>
        <v>4.450203119192766</v>
      </c>
      <c r="AH206" s="256">
        <f t="shared" si="30"/>
        <v>4.222790315290526</v>
      </c>
      <c r="AI206" s="256">
        <f t="shared" si="31"/>
        <v>4.123480676158616</v>
      </c>
      <c r="AJ206" s="256">
        <f t="shared" si="32"/>
        <v>3.903535992093206</v>
      </c>
      <c r="AK206" s="256">
        <f t="shared" si="33"/>
        <v>3.9057859020691921</v>
      </c>
      <c r="AL206" s="256">
        <f t="shared" si="34"/>
        <v>3.7308358889628503</v>
      </c>
      <c r="AM206" s="256">
        <f t="shared" si="34"/>
        <v>3.6977814252061316</v>
      </c>
    </row>
    <row r="207" spans="1:39" x14ac:dyDescent="0.2">
      <c r="A207" s="71" t="s">
        <v>281</v>
      </c>
      <c r="B207" s="71" t="s">
        <v>573</v>
      </c>
      <c r="C207" s="78">
        <v>107.66162918572699</v>
      </c>
      <c r="D207" s="78">
        <v>92.366733518995503</v>
      </c>
      <c r="E207" s="78">
        <v>109.809120079511</v>
      </c>
      <c r="F207" s="78">
        <v>123.334392295331</v>
      </c>
      <c r="G207" s="78">
        <v>97.856883031702296</v>
      </c>
      <c r="H207" s="78">
        <v>91.909379377089095</v>
      </c>
      <c r="I207" s="78">
        <v>89.202064370085097</v>
      </c>
      <c r="J207" s="78">
        <v>90.474962106911093</v>
      </c>
      <c r="K207" s="78">
        <v>87.887711743914295</v>
      </c>
      <c r="L207" s="78">
        <v>93.176238887394902</v>
      </c>
      <c r="M207" s="78"/>
      <c r="N207" s="71" t="s">
        <v>281</v>
      </c>
      <c r="O207" s="71" t="s">
        <v>573</v>
      </c>
      <c r="P207" s="78">
        <v>15784</v>
      </c>
      <c r="Q207" s="78">
        <v>15602</v>
      </c>
      <c r="R207" s="78">
        <v>15547</v>
      </c>
      <c r="S207" s="78">
        <v>15394</v>
      </c>
      <c r="T207" s="78">
        <v>15308</v>
      </c>
      <c r="U207" s="78">
        <v>15276</v>
      </c>
      <c r="V207" s="78">
        <v>15334</v>
      </c>
      <c r="W207" s="78">
        <v>15366</v>
      </c>
      <c r="X207" s="78">
        <v>15633</v>
      </c>
      <c r="Y207" s="78">
        <v>15727</v>
      </c>
      <c r="Z207" s="78">
        <v>15643</v>
      </c>
      <c r="AB207" s="71" t="s">
        <v>281</v>
      </c>
      <c r="AC207" s="71" t="s">
        <v>573</v>
      </c>
      <c r="AD207" s="256">
        <f t="shared" si="35"/>
        <v>6.8209344390349083</v>
      </c>
      <c r="AE207" s="256">
        <f t="shared" si="27"/>
        <v>5.9201854582101978</v>
      </c>
      <c r="AF207" s="256">
        <f t="shared" si="28"/>
        <v>7.0630423927131281</v>
      </c>
      <c r="AG207" s="256">
        <f t="shared" si="29"/>
        <v>8.0118482717507469</v>
      </c>
      <c r="AH207" s="256">
        <f t="shared" si="30"/>
        <v>6.3925322074537689</v>
      </c>
      <c r="AI207" s="256">
        <f t="shared" si="31"/>
        <v>6.0165867620508697</v>
      </c>
      <c r="AJ207" s="256">
        <f t="shared" si="32"/>
        <v>5.8172730122658853</v>
      </c>
      <c r="AK207" s="256">
        <f t="shared" si="33"/>
        <v>5.8879970133353563</v>
      </c>
      <c r="AL207" s="256">
        <f t="shared" si="34"/>
        <v>5.6219351208286499</v>
      </c>
      <c r="AM207" s="256">
        <f t="shared" si="34"/>
        <v>5.924603477293501</v>
      </c>
    </row>
    <row r="208" spans="1:39" x14ac:dyDescent="0.2">
      <c r="A208" s="71" t="s">
        <v>282</v>
      </c>
      <c r="B208" s="71" t="s">
        <v>574</v>
      </c>
      <c r="C208" s="78">
        <v>48.274790351942599</v>
      </c>
      <c r="D208" s="78">
        <v>47.031045947213897</v>
      </c>
      <c r="E208" s="78">
        <v>48.961235969621796</v>
      </c>
      <c r="F208" s="78">
        <v>48.146213560550301</v>
      </c>
      <c r="G208" s="78">
        <v>46.546047997466999</v>
      </c>
      <c r="H208" s="78">
        <v>45.420381080755099</v>
      </c>
      <c r="I208" s="78">
        <v>45.229642388482098</v>
      </c>
      <c r="J208" s="78">
        <v>44.365093573695397</v>
      </c>
      <c r="K208" s="78">
        <v>43.605822375849101</v>
      </c>
      <c r="L208" s="78">
        <v>44.868287395460897</v>
      </c>
      <c r="M208" s="78"/>
      <c r="N208" s="71" t="s">
        <v>282</v>
      </c>
      <c r="O208" s="71" t="s">
        <v>574</v>
      </c>
      <c r="P208" s="78">
        <v>7111</v>
      </c>
      <c r="Q208" s="78">
        <v>7123</v>
      </c>
      <c r="R208" s="78">
        <v>7134</v>
      </c>
      <c r="S208" s="78">
        <v>7223</v>
      </c>
      <c r="T208" s="78">
        <v>7298</v>
      </c>
      <c r="U208" s="78">
        <v>7289</v>
      </c>
      <c r="V208" s="78">
        <v>7363</v>
      </c>
      <c r="W208" s="78">
        <v>7492</v>
      </c>
      <c r="X208" s="78">
        <v>7636</v>
      </c>
      <c r="Y208" s="78">
        <v>7868</v>
      </c>
      <c r="Z208" s="78">
        <v>8116</v>
      </c>
      <c r="AB208" s="71" t="s">
        <v>282</v>
      </c>
      <c r="AC208" s="71" t="s">
        <v>574</v>
      </c>
      <c r="AD208" s="256">
        <f t="shared" si="35"/>
        <v>6.7887484674367311</v>
      </c>
      <c r="AE208" s="256">
        <f t="shared" si="27"/>
        <v>6.6027019440143055</v>
      </c>
      <c r="AF208" s="256">
        <f t="shared" si="28"/>
        <v>6.8630832589881967</v>
      </c>
      <c r="AG208" s="256">
        <f t="shared" si="29"/>
        <v>6.6656809581268588</v>
      </c>
      <c r="AH208" s="256">
        <f t="shared" si="30"/>
        <v>6.3779183334429979</v>
      </c>
      <c r="AI208" s="256">
        <f t="shared" si="31"/>
        <v>6.231359731205254</v>
      </c>
      <c r="AJ208" s="256">
        <f t="shared" si="32"/>
        <v>6.1428279761621756</v>
      </c>
      <c r="AK208" s="256">
        <f t="shared" si="33"/>
        <v>5.9216622495589162</v>
      </c>
      <c r="AL208" s="256">
        <f t="shared" si="34"/>
        <v>5.7105581948466604</v>
      </c>
      <c r="AM208" s="256">
        <f t="shared" si="34"/>
        <v>5.7026293080148571</v>
      </c>
    </row>
    <row r="209" spans="1:39" x14ac:dyDescent="0.2">
      <c r="A209" s="71" t="s">
        <v>283</v>
      </c>
      <c r="B209" s="71" t="s">
        <v>575</v>
      </c>
      <c r="C209" s="78">
        <v>32.676745398263002</v>
      </c>
      <c r="D209" s="78">
        <v>31.757023711304999</v>
      </c>
      <c r="E209" s="78">
        <v>32.731295926017097</v>
      </c>
      <c r="F209" s="78">
        <v>31.015857429654702</v>
      </c>
      <c r="G209" s="78">
        <v>29.0660567354501</v>
      </c>
      <c r="H209" s="78">
        <v>27.460245900337998</v>
      </c>
      <c r="I209" s="78">
        <v>26.433652181363499</v>
      </c>
      <c r="J209" s="78">
        <v>26.574021756529898</v>
      </c>
      <c r="K209" s="78">
        <v>27.569714045142199</v>
      </c>
      <c r="L209" s="78">
        <v>27.1595114585967</v>
      </c>
      <c r="M209" s="78"/>
      <c r="N209" s="71" t="s">
        <v>283</v>
      </c>
      <c r="O209" s="71" t="s">
        <v>575</v>
      </c>
      <c r="P209" s="78">
        <v>5870</v>
      </c>
      <c r="Q209" s="78">
        <v>5786</v>
      </c>
      <c r="R209" s="78">
        <v>5686</v>
      </c>
      <c r="S209" s="78">
        <v>5622</v>
      </c>
      <c r="T209" s="78">
        <v>5552</v>
      </c>
      <c r="U209" s="78">
        <v>5580</v>
      </c>
      <c r="V209" s="78">
        <v>5664</v>
      </c>
      <c r="W209" s="78">
        <v>5656</v>
      </c>
      <c r="X209" s="78">
        <v>5709</v>
      </c>
      <c r="Y209" s="78">
        <v>5643</v>
      </c>
      <c r="Z209" s="78">
        <v>5637</v>
      </c>
      <c r="AB209" s="71" t="s">
        <v>283</v>
      </c>
      <c r="AC209" s="71" t="s">
        <v>575</v>
      </c>
      <c r="AD209" s="256">
        <f t="shared" si="35"/>
        <v>5.5667368651214657</v>
      </c>
      <c r="AE209" s="256">
        <f t="shared" si="27"/>
        <v>5.4885972539414105</v>
      </c>
      <c r="AF209" s="256">
        <f t="shared" si="28"/>
        <v>5.7564713200874245</v>
      </c>
      <c r="AG209" s="256">
        <f t="shared" si="29"/>
        <v>5.5168725417386524</v>
      </c>
      <c r="AH209" s="256">
        <f t="shared" si="30"/>
        <v>5.2352407664715601</v>
      </c>
      <c r="AI209" s="256">
        <f t="shared" si="31"/>
        <v>4.9211910215659493</v>
      </c>
      <c r="AJ209" s="256">
        <f t="shared" si="32"/>
        <v>4.6669583653537252</v>
      </c>
      <c r="AK209" s="256">
        <f t="shared" si="33"/>
        <v>4.6983772553977898</v>
      </c>
      <c r="AL209" s="256">
        <f t="shared" si="34"/>
        <v>4.8291669373169031</v>
      </c>
      <c r="AM209" s="256">
        <f t="shared" si="34"/>
        <v>4.8129561330137696</v>
      </c>
    </row>
    <row r="210" spans="1:39" x14ac:dyDescent="0.2">
      <c r="A210" s="71" t="s">
        <v>284</v>
      </c>
      <c r="B210" s="71" t="s">
        <v>576</v>
      </c>
      <c r="C210" s="78">
        <v>85.760554731679505</v>
      </c>
      <c r="D210" s="78">
        <v>83.121231289792107</v>
      </c>
      <c r="E210" s="78">
        <v>87.288659245292394</v>
      </c>
      <c r="F210" s="78">
        <v>80.377397594456696</v>
      </c>
      <c r="G210" s="78">
        <v>74.211290292460802</v>
      </c>
      <c r="H210" s="78">
        <v>76.016647820034393</v>
      </c>
      <c r="I210" s="78">
        <v>74.258017224336598</v>
      </c>
      <c r="J210" s="78">
        <v>71.574304427074907</v>
      </c>
      <c r="K210" s="78">
        <v>68.632113725965397</v>
      </c>
      <c r="L210" s="78">
        <v>68.314132680469797</v>
      </c>
      <c r="M210" s="78"/>
      <c r="N210" s="71" t="s">
        <v>284</v>
      </c>
      <c r="O210" s="71" t="s">
        <v>576</v>
      </c>
      <c r="P210" s="78">
        <v>15256</v>
      </c>
      <c r="Q210" s="78">
        <v>15235</v>
      </c>
      <c r="R210" s="78">
        <v>15275</v>
      </c>
      <c r="S210" s="78">
        <v>15248</v>
      </c>
      <c r="T210" s="78">
        <v>15283</v>
      </c>
      <c r="U210" s="78">
        <v>15267</v>
      </c>
      <c r="V210" s="78">
        <v>15315</v>
      </c>
      <c r="W210" s="78">
        <v>15509</v>
      </c>
      <c r="X210" s="78">
        <v>15649</v>
      </c>
      <c r="Y210" s="78">
        <v>15932</v>
      </c>
      <c r="Z210" s="78">
        <v>15954</v>
      </c>
      <c r="AB210" s="71" t="s">
        <v>284</v>
      </c>
      <c r="AC210" s="71" t="s">
        <v>576</v>
      </c>
      <c r="AD210" s="256">
        <f t="shared" si="35"/>
        <v>5.6214312225799352</v>
      </c>
      <c r="AE210" s="256">
        <f t="shared" si="27"/>
        <v>5.4559390410103124</v>
      </c>
      <c r="AF210" s="256">
        <f t="shared" si="28"/>
        <v>5.7144785103301077</v>
      </c>
      <c r="AG210" s="256">
        <f t="shared" si="29"/>
        <v>5.2713403459113781</v>
      </c>
      <c r="AH210" s="256">
        <f t="shared" si="30"/>
        <v>4.8558064707492514</v>
      </c>
      <c r="AI210" s="256">
        <f t="shared" si="31"/>
        <v>4.9791476924107156</v>
      </c>
      <c r="AJ210" s="256">
        <f t="shared" si="32"/>
        <v>4.8487115392971987</v>
      </c>
      <c r="AK210" s="256">
        <f t="shared" si="33"/>
        <v>4.6150173723047851</v>
      </c>
      <c r="AL210" s="256">
        <f t="shared" si="34"/>
        <v>4.3857188143629235</v>
      </c>
      <c r="AM210" s="256">
        <f t="shared" si="34"/>
        <v>4.2878566834339571</v>
      </c>
    </row>
    <row r="211" spans="1:39" x14ac:dyDescent="0.2">
      <c r="A211" s="71" t="s">
        <v>285</v>
      </c>
      <c r="B211" s="71" t="s">
        <v>577</v>
      </c>
      <c r="C211" s="78">
        <v>70.314103784324203</v>
      </c>
      <c r="D211" s="78">
        <v>63.778431304463098</v>
      </c>
      <c r="E211" s="78">
        <v>70.371395830409597</v>
      </c>
      <c r="F211" s="78">
        <v>68.239948738473203</v>
      </c>
      <c r="G211" s="78">
        <v>66.338056609418302</v>
      </c>
      <c r="H211" s="78">
        <v>66.002063590856395</v>
      </c>
      <c r="I211" s="78">
        <v>73.3681358880131</v>
      </c>
      <c r="J211" s="78">
        <v>71.315526216699794</v>
      </c>
      <c r="K211" s="78">
        <v>71.091184477297205</v>
      </c>
      <c r="L211" s="78">
        <v>69.640817635143094</v>
      </c>
      <c r="M211" s="78"/>
      <c r="N211" s="71" t="s">
        <v>285</v>
      </c>
      <c r="O211" s="71" t="s">
        <v>577</v>
      </c>
      <c r="P211" s="78">
        <v>9839</v>
      </c>
      <c r="Q211" s="78">
        <v>9709</v>
      </c>
      <c r="R211" s="78">
        <v>9641</v>
      </c>
      <c r="S211" s="78">
        <v>9551</v>
      </c>
      <c r="T211" s="78">
        <v>9477</v>
      </c>
      <c r="U211" s="78">
        <v>9500</v>
      </c>
      <c r="V211" s="78">
        <v>9531</v>
      </c>
      <c r="W211" s="78">
        <v>9543</v>
      </c>
      <c r="X211" s="78">
        <v>9609</v>
      </c>
      <c r="Y211" s="78">
        <v>9668</v>
      </c>
      <c r="Z211" s="78">
        <v>9665</v>
      </c>
      <c r="AB211" s="71" t="s">
        <v>285</v>
      </c>
      <c r="AC211" s="71" t="s">
        <v>577</v>
      </c>
      <c r="AD211" s="256">
        <f t="shared" si="35"/>
        <v>7.1464685216306751</v>
      </c>
      <c r="AE211" s="256">
        <f t="shared" si="27"/>
        <v>6.5690010613310434</v>
      </c>
      <c r="AF211" s="256">
        <f t="shared" si="28"/>
        <v>7.2991801504418214</v>
      </c>
      <c r="AG211" s="256">
        <f t="shared" si="29"/>
        <v>7.1447962243192551</v>
      </c>
      <c r="AH211" s="256">
        <f t="shared" si="30"/>
        <v>6.9999004547238899</v>
      </c>
      <c r="AI211" s="256">
        <f t="shared" si="31"/>
        <v>6.947585641142779</v>
      </c>
      <c r="AJ211" s="256">
        <f t="shared" si="32"/>
        <v>7.697842397231466</v>
      </c>
      <c r="AK211" s="256">
        <f t="shared" si="33"/>
        <v>7.473072012647993</v>
      </c>
      <c r="AL211" s="256">
        <f t="shared" si="34"/>
        <v>7.3983957203972537</v>
      </c>
      <c r="AM211" s="256">
        <f t="shared" si="34"/>
        <v>7.203228965157539</v>
      </c>
    </row>
    <row r="212" spans="1:39" x14ac:dyDescent="0.2">
      <c r="A212" s="71" t="s">
        <v>286</v>
      </c>
      <c r="B212" s="71" t="s">
        <v>578</v>
      </c>
      <c r="C212" s="78">
        <v>57.478106057264398</v>
      </c>
      <c r="D212" s="78">
        <v>52.526163292369297</v>
      </c>
      <c r="E212" s="78">
        <v>55.902239569525001</v>
      </c>
      <c r="F212" s="78">
        <v>50.817257986282698</v>
      </c>
      <c r="G212" s="78">
        <v>48.383686131713503</v>
      </c>
      <c r="H212" s="78">
        <v>47.618908529936903</v>
      </c>
      <c r="I212" s="78">
        <v>44.5525790916492</v>
      </c>
      <c r="J212" s="78">
        <v>46.464890563812197</v>
      </c>
      <c r="K212" s="78">
        <v>46.081134483516699</v>
      </c>
      <c r="L212" s="78">
        <v>45.1641224724141</v>
      </c>
      <c r="M212" s="78"/>
      <c r="N212" s="71" t="s">
        <v>286</v>
      </c>
      <c r="O212" s="71" t="s">
        <v>578</v>
      </c>
      <c r="P212" s="78">
        <v>7361</v>
      </c>
      <c r="Q212" s="78">
        <v>7333</v>
      </c>
      <c r="R212" s="78">
        <v>7220</v>
      </c>
      <c r="S212" s="78">
        <v>7140</v>
      </c>
      <c r="T212" s="78">
        <v>6988</v>
      </c>
      <c r="U212" s="78">
        <v>6982</v>
      </c>
      <c r="V212" s="78">
        <v>6936</v>
      </c>
      <c r="W212" s="78">
        <v>7032</v>
      </c>
      <c r="X212" s="78">
        <v>7138</v>
      </c>
      <c r="Y212" s="78">
        <v>7109</v>
      </c>
      <c r="Z212" s="78">
        <v>6983</v>
      </c>
      <c r="AB212" s="71" t="s">
        <v>286</v>
      </c>
      <c r="AC212" s="71" t="s">
        <v>578</v>
      </c>
      <c r="AD212" s="256">
        <f t="shared" si="35"/>
        <v>7.8084643468637953</v>
      </c>
      <c r="AE212" s="256">
        <f t="shared" si="27"/>
        <v>7.1629842209694932</v>
      </c>
      <c r="AF212" s="256">
        <f t="shared" si="28"/>
        <v>7.7426924611530472</v>
      </c>
      <c r="AG212" s="256">
        <f t="shared" si="29"/>
        <v>7.1172630232888929</v>
      </c>
      <c r="AH212" s="256">
        <f t="shared" si="30"/>
        <v>6.9238245752308964</v>
      </c>
      <c r="AI212" s="256">
        <f t="shared" si="31"/>
        <v>6.8202389759290893</v>
      </c>
      <c r="AJ212" s="256">
        <f t="shared" si="32"/>
        <v>6.423382221979411</v>
      </c>
      <c r="AK212" s="256">
        <f t="shared" si="33"/>
        <v>6.6076351768788673</v>
      </c>
      <c r="AL212" s="256">
        <f t="shared" si="34"/>
        <v>6.4557487368333843</v>
      </c>
      <c r="AM212" s="256">
        <f t="shared" si="34"/>
        <v>6.353090796513448</v>
      </c>
    </row>
    <row r="213" spans="1:39" x14ac:dyDescent="0.2">
      <c r="A213" s="71" t="s">
        <v>287</v>
      </c>
      <c r="B213" s="71" t="s">
        <v>579</v>
      </c>
      <c r="C213" s="78">
        <v>39.533180480298</v>
      </c>
      <c r="D213" s="78">
        <v>38.903417884029302</v>
      </c>
      <c r="E213" s="78">
        <v>39.4510327301263</v>
      </c>
      <c r="F213" s="78">
        <v>35.371988615582701</v>
      </c>
      <c r="G213" s="78">
        <v>33.7136020089619</v>
      </c>
      <c r="H213" s="78">
        <v>36.044481817116903</v>
      </c>
      <c r="I213" s="78">
        <v>36.013678979770503</v>
      </c>
      <c r="J213" s="78">
        <v>36.836058418157201</v>
      </c>
      <c r="K213" s="78">
        <v>33.1331473255836</v>
      </c>
      <c r="L213" s="78">
        <v>29.904804140040302</v>
      </c>
      <c r="M213" s="78"/>
      <c r="N213" s="71" t="s">
        <v>287</v>
      </c>
      <c r="O213" s="71" t="s">
        <v>579</v>
      </c>
      <c r="P213" s="78">
        <v>5129</v>
      </c>
      <c r="Q213" s="78">
        <v>5055</v>
      </c>
      <c r="R213" s="78">
        <v>4931</v>
      </c>
      <c r="S213" s="78">
        <v>4870</v>
      </c>
      <c r="T213" s="78">
        <v>4848</v>
      </c>
      <c r="U213" s="78">
        <v>4875</v>
      </c>
      <c r="V213" s="78">
        <v>4913</v>
      </c>
      <c r="W213" s="78">
        <v>4928</v>
      </c>
      <c r="X213" s="78">
        <v>5006</v>
      </c>
      <c r="Y213" s="78">
        <v>4942</v>
      </c>
      <c r="Z213" s="78">
        <v>4846</v>
      </c>
      <c r="AB213" s="71" t="s">
        <v>287</v>
      </c>
      <c r="AC213" s="71" t="s">
        <v>579</v>
      </c>
      <c r="AD213" s="256">
        <f t="shared" si="35"/>
        <v>7.7077754884573988</v>
      </c>
      <c r="AE213" s="256">
        <f t="shared" si="27"/>
        <v>7.6960272767614839</v>
      </c>
      <c r="AF213" s="256">
        <f t="shared" si="28"/>
        <v>8.0006150334873869</v>
      </c>
      <c r="AG213" s="256">
        <f t="shared" si="29"/>
        <v>7.2632420155200625</v>
      </c>
      <c r="AH213" s="256">
        <f t="shared" si="30"/>
        <v>6.9541258269310848</v>
      </c>
      <c r="AI213" s="256">
        <f t="shared" si="31"/>
        <v>7.3937398599214159</v>
      </c>
      <c r="AJ213" s="256">
        <f t="shared" si="32"/>
        <v>7.3302827151985559</v>
      </c>
      <c r="AK213" s="256">
        <f t="shared" si="33"/>
        <v>7.474849516671509</v>
      </c>
      <c r="AL213" s="256">
        <f t="shared" si="34"/>
        <v>6.6186870406679192</v>
      </c>
      <c r="AM213" s="256">
        <f t="shared" si="34"/>
        <v>6.0511542169243828</v>
      </c>
    </row>
    <row r="214" spans="1:39" x14ac:dyDescent="0.2">
      <c r="A214" s="71" t="s">
        <v>288</v>
      </c>
      <c r="B214" s="71" t="s">
        <v>580</v>
      </c>
      <c r="C214" s="78">
        <v>887.73768719936004</v>
      </c>
      <c r="D214" s="78">
        <v>914.21771253987504</v>
      </c>
      <c r="E214" s="78">
        <v>987.30963434136697</v>
      </c>
      <c r="F214" s="78">
        <v>918.84163660358797</v>
      </c>
      <c r="G214" s="78">
        <v>956.57535718412896</v>
      </c>
      <c r="H214" s="78">
        <v>895.07790130301305</v>
      </c>
      <c r="I214" s="78">
        <v>758.04668371832395</v>
      </c>
      <c r="J214" s="78">
        <v>708.84760053292996</v>
      </c>
      <c r="K214" s="78">
        <v>838.25690608106095</v>
      </c>
      <c r="L214" s="78">
        <v>856.60614751370497</v>
      </c>
      <c r="M214" s="78"/>
      <c r="N214" s="71" t="s">
        <v>288</v>
      </c>
      <c r="O214" s="71" t="s">
        <v>580</v>
      </c>
      <c r="P214" s="78">
        <v>132277</v>
      </c>
      <c r="Q214" s="78">
        <v>134006</v>
      </c>
      <c r="R214" s="78">
        <v>135460</v>
      </c>
      <c r="S214" s="78">
        <v>137121</v>
      </c>
      <c r="T214" s="78">
        <v>138952</v>
      </c>
      <c r="U214" s="78">
        <v>140599</v>
      </c>
      <c r="V214" s="78">
        <v>142618</v>
      </c>
      <c r="W214" s="78">
        <v>144200</v>
      </c>
      <c r="X214" s="78">
        <v>146631</v>
      </c>
      <c r="Y214" s="78">
        <v>150291</v>
      </c>
      <c r="Z214" s="78">
        <v>153367</v>
      </c>
      <c r="AB214" s="71" t="s">
        <v>288</v>
      </c>
      <c r="AC214" s="71" t="s">
        <v>580</v>
      </c>
      <c r="AD214" s="256">
        <f t="shared" si="35"/>
        <v>6.7112021530527608</v>
      </c>
      <c r="AE214" s="256">
        <f t="shared" si="27"/>
        <v>6.8222147705317306</v>
      </c>
      <c r="AF214" s="256">
        <f t="shared" si="28"/>
        <v>7.2885695728729285</v>
      </c>
      <c r="AG214" s="256">
        <f t="shared" si="29"/>
        <v>6.7009548982547384</v>
      </c>
      <c r="AH214" s="256">
        <f t="shared" si="30"/>
        <v>6.8842143847093169</v>
      </c>
      <c r="AI214" s="256">
        <f t="shared" si="31"/>
        <v>6.3661754443702518</v>
      </c>
      <c r="AJ214" s="256">
        <f t="shared" si="32"/>
        <v>5.3152244717940507</v>
      </c>
      <c r="AK214" s="256">
        <f t="shared" si="33"/>
        <v>4.9157253851104716</v>
      </c>
      <c r="AL214" s="256">
        <f t="shared" si="34"/>
        <v>5.7167782125270987</v>
      </c>
      <c r="AM214" s="256">
        <f t="shared" si="34"/>
        <v>5.6996503284541653</v>
      </c>
    </row>
    <row r="215" spans="1:39" x14ac:dyDescent="0.2">
      <c r="A215" s="71" t="s">
        <v>289</v>
      </c>
      <c r="B215" s="71" t="s">
        <v>581</v>
      </c>
      <c r="C215" s="78">
        <v>150.157428928835</v>
      </c>
      <c r="D215" s="78">
        <v>149.63012208182801</v>
      </c>
      <c r="E215" s="78">
        <v>151.27959683424601</v>
      </c>
      <c r="F215" s="78">
        <v>151.40160732340499</v>
      </c>
      <c r="G215" s="78">
        <v>148.71149328483099</v>
      </c>
      <c r="H215" s="78">
        <v>145.33169629028299</v>
      </c>
      <c r="I215" s="78">
        <v>143.865542446907</v>
      </c>
      <c r="J215" s="78">
        <v>143.33126820925901</v>
      </c>
      <c r="K215" s="78">
        <v>141.03324320641801</v>
      </c>
      <c r="L215" s="78">
        <v>142.59013617091199</v>
      </c>
      <c r="M215" s="78"/>
      <c r="N215" s="71" t="s">
        <v>289</v>
      </c>
      <c r="O215" s="71" t="s">
        <v>581</v>
      </c>
      <c r="P215" s="78">
        <v>20157</v>
      </c>
      <c r="Q215" s="78">
        <v>20214</v>
      </c>
      <c r="R215" s="78">
        <v>20456</v>
      </c>
      <c r="S215" s="78">
        <v>20510</v>
      </c>
      <c r="T215" s="78">
        <v>20738</v>
      </c>
      <c r="U215" s="78">
        <v>20904</v>
      </c>
      <c r="V215" s="78">
        <v>21016</v>
      </c>
      <c r="W215" s="78">
        <v>21154</v>
      </c>
      <c r="X215" s="78">
        <v>21334</v>
      </c>
      <c r="Y215" s="78">
        <v>21506</v>
      </c>
      <c r="Z215" s="78">
        <v>21640</v>
      </c>
      <c r="AB215" s="71" t="s">
        <v>289</v>
      </c>
      <c r="AC215" s="71" t="s">
        <v>581</v>
      </c>
      <c r="AD215" s="256">
        <f t="shared" si="35"/>
        <v>7.4493937058508211</v>
      </c>
      <c r="AE215" s="256">
        <f t="shared" si="27"/>
        <v>7.4023014782738699</v>
      </c>
      <c r="AF215" s="256">
        <f t="shared" si="28"/>
        <v>7.3953655081270044</v>
      </c>
      <c r="AG215" s="256">
        <f t="shared" si="29"/>
        <v>7.3818433604780589</v>
      </c>
      <c r="AH215" s="256">
        <f t="shared" si="30"/>
        <v>7.1709660181710388</v>
      </c>
      <c r="AI215" s="256">
        <f t="shared" si="31"/>
        <v>6.9523390877479425</v>
      </c>
      <c r="AJ215" s="256">
        <f t="shared" si="32"/>
        <v>6.8455244788212317</v>
      </c>
      <c r="AK215" s="256">
        <f t="shared" si="33"/>
        <v>6.7756106745418831</v>
      </c>
      <c r="AL215" s="256">
        <f t="shared" si="34"/>
        <v>6.6107266900917789</v>
      </c>
      <c r="AM215" s="256">
        <f t="shared" si="34"/>
        <v>6.6302490547248203</v>
      </c>
    </row>
    <row r="216" spans="1:39" x14ac:dyDescent="0.2">
      <c r="A216" s="71" t="s">
        <v>290</v>
      </c>
      <c r="B216" s="71" t="s">
        <v>582</v>
      </c>
      <c r="C216" s="78">
        <v>98.959138420040603</v>
      </c>
      <c r="D216" s="78">
        <v>104.810260874934</v>
      </c>
      <c r="E216" s="78">
        <v>92.827609897115806</v>
      </c>
      <c r="F216" s="78">
        <v>89.952710723952904</v>
      </c>
      <c r="G216" s="78">
        <v>82.1877605986341</v>
      </c>
      <c r="H216" s="78">
        <v>86.394820144773504</v>
      </c>
      <c r="I216" s="78">
        <v>84.707069092089199</v>
      </c>
      <c r="J216" s="78">
        <v>87.0102960507961</v>
      </c>
      <c r="K216" s="78">
        <v>91.895200029095193</v>
      </c>
      <c r="L216" s="78">
        <v>95.294154875010094</v>
      </c>
      <c r="M216" s="78"/>
      <c r="N216" s="71" t="s">
        <v>290</v>
      </c>
      <c r="O216" s="71" t="s">
        <v>582</v>
      </c>
      <c r="P216" s="78">
        <v>11386</v>
      </c>
      <c r="Q216" s="78">
        <v>11307</v>
      </c>
      <c r="R216" s="78">
        <v>11278</v>
      </c>
      <c r="S216" s="78">
        <v>11134</v>
      </c>
      <c r="T216" s="78">
        <v>11011</v>
      </c>
      <c r="U216" s="78">
        <v>11096</v>
      </c>
      <c r="V216" s="78">
        <v>11119</v>
      </c>
      <c r="W216" s="78">
        <v>11151</v>
      </c>
      <c r="X216" s="78">
        <v>11282</v>
      </c>
      <c r="Y216" s="78">
        <v>11175</v>
      </c>
      <c r="Z216" s="78">
        <v>11313</v>
      </c>
      <c r="AB216" s="71" t="s">
        <v>290</v>
      </c>
      <c r="AC216" s="71" t="s">
        <v>582</v>
      </c>
      <c r="AD216" s="256">
        <f t="shared" si="35"/>
        <v>8.691299703147779</v>
      </c>
      <c r="AE216" s="256">
        <f t="shared" si="27"/>
        <v>9.2695021557383921</v>
      </c>
      <c r="AF216" s="256">
        <f t="shared" si="28"/>
        <v>8.2308574124060829</v>
      </c>
      <c r="AG216" s="256">
        <f t="shared" si="29"/>
        <v>8.0791010170606157</v>
      </c>
      <c r="AH216" s="256">
        <f t="shared" si="30"/>
        <v>7.4641504494264002</v>
      </c>
      <c r="AI216" s="256">
        <f t="shared" si="31"/>
        <v>7.7861229402283261</v>
      </c>
      <c r="AJ216" s="256">
        <f t="shared" si="32"/>
        <v>7.618227276921413</v>
      </c>
      <c r="AK216" s="256">
        <f t="shared" si="33"/>
        <v>7.8029141826559139</v>
      </c>
      <c r="AL216" s="256">
        <f t="shared" si="34"/>
        <v>8.1452933902761213</v>
      </c>
      <c r="AM216" s="256">
        <f t="shared" si="34"/>
        <v>8.5274411521261833</v>
      </c>
    </row>
    <row r="217" spans="1:39" x14ac:dyDescent="0.2">
      <c r="A217" s="71" t="s">
        <v>291</v>
      </c>
      <c r="B217" s="71" t="s">
        <v>583</v>
      </c>
      <c r="C217" s="78">
        <v>164.14839601932599</v>
      </c>
      <c r="D217" s="78">
        <v>183.14167579923901</v>
      </c>
      <c r="E217" s="78">
        <v>171.45277066199799</v>
      </c>
      <c r="F217" s="78">
        <v>148.485237623372</v>
      </c>
      <c r="G217" s="78">
        <v>142.008750938242</v>
      </c>
      <c r="H217" s="78">
        <v>150.30533832396901</v>
      </c>
      <c r="I217" s="78">
        <v>161.394592474159</v>
      </c>
      <c r="J217" s="78">
        <v>154.84970939733299</v>
      </c>
      <c r="K217" s="78">
        <v>167.83058851425301</v>
      </c>
      <c r="L217" s="78">
        <v>151.53239063231001</v>
      </c>
      <c r="M217" s="78"/>
      <c r="N217" s="71" t="s">
        <v>291</v>
      </c>
      <c r="O217" s="71" t="s">
        <v>583</v>
      </c>
      <c r="P217" s="78">
        <v>29872</v>
      </c>
      <c r="Q217" s="78">
        <v>29742</v>
      </c>
      <c r="R217" s="78">
        <v>29668</v>
      </c>
      <c r="S217" s="78">
        <v>29616</v>
      </c>
      <c r="T217" s="78">
        <v>29631</v>
      </c>
      <c r="U217" s="78">
        <v>29728</v>
      </c>
      <c r="V217" s="78">
        <v>30054</v>
      </c>
      <c r="W217" s="78">
        <v>30283</v>
      </c>
      <c r="X217" s="78">
        <v>30538</v>
      </c>
      <c r="Y217" s="78">
        <v>30413</v>
      </c>
      <c r="Z217" s="78">
        <v>30419</v>
      </c>
      <c r="AB217" s="71" t="s">
        <v>291</v>
      </c>
      <c r="AC217" s="71" t="s">
        <v>583</v>
      </c>
      <c r="AD217" s="256">
        <f t="shared" si="35"/>
        <v>5.4950587847926489</v>
      </c>
      <c r="AE217" s="256">
        <f t="shared" si="27"/>
        <v>6.1576785622768817</v>
      </c>
      <c r="AF217" s="256">
        <f t="shared" si="28"/>
        <v>5.7790471437912228</v>
      </c>
      <c r="AG217" s="256">
        <f t="shared" si="29"/>
        <v>5.0136830639982444</v>
      </c>
      <c r="AH217" s="256">
        <f t="shared" si="30"/>
        <v>4.7925736876326148</v>
      </c>
      <c r="AI217" s="256">
        <f t="shared" si="31"/>
        <v>5.0560191847406157</v>
      </c>
      <c r="AJ217" s="256">
        <f t="shared" si="32"/>
        <v>5.3701534728874361</v>
      </c>
      <c r="AK217" s="256">
        <f t="shared" si="33"/>
        <v>5.1134203809838183</v>
      </c>
      <c r="AL217" s="256">
        <f t="shared" si="34"/>
        <v>5.4957950263361388</v>
      </c>
      <c r="AM217" s="256">
        <f t="shared" si="34"/>
        <v>4.9824874439322002</v>
      </c>
    </row>
    <row r="218" spans="1:39" x14ac:dyDescent="0.2">
      <c r="A218" s="71" t="s">
        <v>292</v>
      </c>
      <c r="B218" s="71" t="s">
        <v>584</v>
      </c>
      <c r="C218" s="78">
        <v>43.053256588006803</v>
      </c>
      <c r="D218" s="78">
        <v>48.755935414753203</v>
      </c>
      <c r="E218" s="78">
        <v>43.440036624866302</v>
      </c>
      <c r="F218" s="78">
        <v>41.289509587641902</v>
      </c>
      <c r="G218" s="78">
        <v>39.01660274916</v>
      </c>
      <c r="H218" s="78">
        <v>38.577804384025697</v>
      </c>
      <c r="I218" s="78">
        <v>36.658763005916597</v>
      </c>
      <c r="J218" s="78">
        <v>36.748452609331601</v>
      </c>
      <c r="K218" s="78">
        <v>35.758894658929798</v>
      </c>
      <c r="L218" s="78">
        <v>34.010662622237597</v>
      </c>
      <c r="M218" s="78"/>
      <c r="N218" s="71" t="s">
        <v>292</v>
      </c>
      <c r="O218" s="71" t="s">
        <v>584</v>
      </c>
      <c r="P218" s="78">
        <v>10375</v>
      </c>
      <c r="Q218" s="78">
        <v>10343</v>
      </c>
      <c r="R218" s="78">
        <v>10447</v>
      </c>
      <c r="S218" s="78">
        <v>10429</v>
      </c>
      <c r="T218" s="78">
        <v>10356</v>
      </c>
      <c r="U218" s="78">
        <v>10399</v>
      </c>
      <c r="V218" s="78">
        <v>10352</v>
      </c>
      <c r="W218" s="78">
        <v>10502</v>
      </c>
      <c r="X218" s="78">
        <v>10665</v>
      </c>
      <c r="Y218" s="78">
        <v>10747</v>
      </c>
      <c r="Z218" s="78">
        <v>10737</v>
      </c>
      <c r="AB218" s="71" t="s">
        <v>292</v>
      </c>
      <c r="AC218" s="71" t="s">
        <v>584</v>
      </c>
      <c r="AD218" s="256">
        <f t="shared" si="35"/>
        <v>4.1497114783621019</v>
      </c>
      <c r="AE218" s="256">
        <f t="shared" si="27"/>
        <v>4.7139065469160988</v>
      </c>
      <c r="AF218" s="256">
        <f t="shared" si="28"/>
        <v>4.1581350267891555</v>
      </c>
      <c r="AG218" s="256">
        <f t="shared" si="29"/>
        <v>3.9591053396914275</v>
      </c>
      <c r="AH218" s="256">
        <f t="shared" si="30"/>
        <v>3.7675359935457711</v>
      </c>
      <c r="AI218" s="256">
        <f t="shared" si="31"/>
        <v>3.709760975480882</v>
      </c>
      <c r="AJ218" s="256">
        <f t="shared" si="32"/>
        <v>3.5412251744509851</v>
      </c>
      <c r="AK218" s="256">
        <f t="shared" si="33"/>
        <v>3.4991861178186632</v>
      </c>
      <c r="AL218" s="256">
        <f t="shared" si="34"/>
        <v>3.352920268066554</v>
      </c>
      <c r="AM218" s="256">
        <f t="shared" si="34"/>
        <v>3.164665732040346</v>
      </c>
    </row>
    <row r="219" spans="1:39" x14ac:dyDescent="0.2">
      <c r="A219" s="71" t="s">
        <v>293</v>
      </c>
      <c r="B219" s="71" t="s">
        <v>585</v>
      </c>
      <c r="C219" s="78">
        <v>170.854821474364</v>
      </c>
      <c r="D219" s="78">
        <v>161.148482353286</v>
      </c>
      <c r="E219" s="78">
        <v>157.70078147736601</v>
      </c>
      <c r="F219" s="78">
        <v>148.74973356783099</v>
      </c>
      <c r="G219" s="78">
        <v>131.481827027843</v>
      </c>
      <c r="H219" s="78">
        <v>131.49463486294201</v>
      </c>
      <c r="I219" s="78">
        <v>128.54181033754799</v>
      </c>
      <c r="J219" s="78">
        <v>127.104734948361</v>
      </c>
      <c r="K219" s="78">
        <v>132.41531224918899</v>
      </c>
      <c r="L219" s="78">
        <v>134.266222341499</v>
      </c>
      <c r="M219" s="78"/>
      <c r="N219" s="71" t="s">
        <v>293</v>
      </c>
      <c r="O219" s="71" t="s">
        <v>585</v>
      </c>
      <c r="P219" s="78">
        <v>23099</v>
      </c>
      <c r="Q219" s="78">
        <v>23029</v>
      </c>
      <c r="R219" s="78">
        <v>23034</v>
      </c>
      <c r="S219" s="78">
        <v>23108</v>
      </c>
      <c r="T219" s="78">
        <v>22979</v>
      </c>
      <c r="U219" s="78">
        <v>23176</v>
      </c>
      <c r="V219" s="78">
        <v>23269</v>
      </c>
      <c r="W219" s="78">
        <v>23562</v>
      </c>
      <c r="X219" s="78">
        <v>23744</v>
      </c>
      <c r="Y219" s="78">
        <v>23613</v>
      </c>
      <c r="Z219" s="78">
        <v>23575</v>
      </c>
      <c r="AB219" s="71" t="s">
        <v>293</v>
      </c>
      <c r="AC219" s="71" t="s">
        <v>585</v>
      </c>
      <c r="AD219" s="256">
        <f t="shared" si="35"/>
        <v>7.3966328184927486</v>
      </c>
      <c r="AE219" s="256">
        <f t="shared" si="27"/>
        <v>6.9976326524506494</v>
      </c>
      <c r="AF219" s="256">
        <f t="shared" si="28"/>
        <v>6.8464348995991156</v>
      </c>
      <c r="AG219" s="256">
        <f t="shared" si="29"/>
        <v>6.4371530884469008</v>
      </c>
      <c r="AH219" s="256">
        <f t="shared" si="30"/>
        <v>5.7218254505349657</v>
      </c>
      <c r="AI219" s="256">
        <f t="shared" si="31"/>
        <v>5.6737415802097866</v>
      </c>
      <c r="AJ219" s="256">
        <f t="shared" si="32"/>
        <v>5.5241656425952117</v>
      </c>
      <c r="AK219" s="256">
        <f t="shared" si="33"/>
        <v>5.3944798806706133</v>
      </c>
      <c r="AL219" s="256">
        <f t="shared" si="34"/>
        <v>5.5767904417616654</v>
      </c>
      <c r="AM219" s="256">
        <f t="shared" si="34"/>
        <v>5.6861145276542162</v>
      </c>
    </row>
    <row r="220" spans="1:39" x14ac:dyDescent="0.2">
      <c r="A220" s="71" t="s">
        <v>294</v>
      </c>
      <c r="B220" s="71" t="s">
        <v>586</v>
      </c>
      <c r="C220" s="78">
        <v>27.808474520262799</v>
      </c>
      <c r="D220" s="78">
        <v>24.337717633412499</v>
      </c>
      <c r="E220" s="78">
        <v>24.7424837919365</v>
      </c>
      <c r="F220" s="78">
        <v>23.9846983682706</v>
      </c>
      <c r="G220" s="78">
        <v>21.663802988038199</v>
      </c>
      <c r="H220" s="78">
        <v>20.618122357099601</v>
      </c>
      <c r="I220" s="78">
        <v>20.490216362766901</v>
      </c>
      <c r="J220" s="78">
        <v>21.268341546950499</v>
      </c>
      <c r="K220" s="78">
        <v>20.921487118592399</v>
      </c>
      <c r="L220" s="78">
        <v>20.527711083172399</v>
      </c>
      <c r="M220" s="78"/>
      <c r="N220" s="71" t="s">
        <v>294</v>
      </c>
      <c r="O220" s="71" t="s">
        <v>586</v>
      </c>
      <c r="P220" s="78">
        <v>4622</v>
      </c>
      <c r="Q220" s="78">
        <v>4567</v>
      </c>
      <c r="R220" s="78">
        <v>4445</v>
      </c>
      <c r="S220" s="78">
        <v>4412</v>
      </c>
      <c r="T220" s="78">
        <v>4392</v>
      </c>
      <c r="U220" s="78">
        <v>4411</v>
      </c>
      <c r="V220" s="78">
        <v>4434</v>
      </c>
      <c r="W220" s="78">
        <v>4472</v>
      </c>
      <c r="X220" s="78">
        <v>4429</v>
      </c>
      <c r="Y220" s="78">
        <v>4431</v>
      </c>
      <c r="Z220" s="78">
        <v>4429</v>
      </c>
      <c r="AB220" s="71" t="s">
        <v>294</v>
      </c>
      <c r="AC220" s="71" t="s">
        <v>586</v>
      </c>
      <c r="AD220" s="256">
        <f t="shared" si="35"/>
        <v>6.0165457637954995</v>
      </c>
      <c r="AE220" s="256">
        <f t="shared" si="27"/>
        <v>5.3290382381021457</v>
      </c>
      <c r="AF220" s="256">
        <f t="shared" si="28"/>
        <v>5.5663630578034873</v>
      </c>
      <c r="AG220" s="256">
        <f t="shared" si="29"/>
        <v>5.4362416972508161</v>
      </c>
      <c r="AH220" s="256">
        <f t="shared" si="30"/>
        <v>4.9325598788793714</v>
      </c>
      <c r="AI220" s="256">
        <f t="shared" si="31"/>
        <v>4.6742512711629107</v>
      </c>
      <c r="AJ220" s="256">
        <f t="shared" si="32"/>
        <v>4.6211584038716511</v>
      </c>
      <c r="AK220" s="256">
        <f t="shared" si="33"/>
        <v>4.7558903280300759</v>
      </c>
      <c r="AL220" s="256">
        <f t="shared" si="34"/>
        <v>4.723749631653285</v>
      </c>
      <c r="AM220" s="256">
        <f t="shared" si="34"/>
        <v>4.6327490596191376</v>
      </c>
    </row>
    <row r="221" spans="1:39" x14ac:dyDescent="0.2">
      <c r="A221" s="71" t="s">
        <v>295</v>
      </c>
      <c r="B221" s="71" t="s">
        <v>587</v>
      </c>
      <c r="C221" s="78">
        <v>62.2813135728262</v>
      </c>
      <c r="D221" s="78">
        <v>60.696282667763697</v>
      </c>
      <c r="E221" s="78">
        <v>58.147832328386102</v>
      </c>
      <c r="F221" s="78">
        <v>52.477336631825501</v>
      </c>
      <c r="G221" s="78">
        <v>47.016595873463999</v>
      </c>
      <c r="H221" s="78">
        <v>46.548847938679899</v>
      </c>
      <c r="I221" s="78">
        <v>44.721226898135797</v>
      </c>
      <c r="J221" s="78">
        <v>48.298153643862399</v>
      </c>
      <c r="K221" s="78">
        <v>34.143351198956402</v>
      </c>
      <c r="L221" s="78">
        <v>33.236579080764201</v>
      </c>
      <c r="M221" s="78"/>
      <c r="N221" s="71" t="s">
        <v>295</v>
      </c>
      <c r="O221" s="71" t="s">
        <v>587</v>
      </c>
      <c r="P221" s="78">
        <v>10062</v>
      </c>
      <c r="Q221" s="78">
        <v>9980</v>
      </c>
      <c r="R221" s="78">
        <v>9949</v>
      </c>
      <c r="S221" s="78">
        <v>9871</v>
      </c>
      <c r="T221" s="78">
        <v>9890</v>
      </c>
      <c r="U221" s="78">
        <v>9834</v>
      </c>
      <c r="V221" s="78">
        <v>9918</v>
      </c>
      <c r="W221" s="78">
        <v>9985</v>
      </c>
      <c r="X221" s="78">
        <v>10059</v>
      </c>
      <c r="Y221" s="78">
        <v>10037</v>
      </c>
      <c r="Z221" s="78">
        <v>10088</v>
      </c>
      <c r="AB221" s="71" t="s">
        <v>295</v>
      </c>
      <c r="AC221" s="71" t="s">
        <v>587</v>
      </c>
      <c r="AD221" s="256">
        <f t="shared" si="35"/>
        <v>6.1897548770449413</v>
      </c>
      <c r="AE221" s="256">
        <f t="shared" si="27"/>
        <v>6.0817918504773241</v>
      </c>
      <c r="AF221" s="256">
        <f t="shared" si="28"/>
        <v>5.8445906451287666</v>
      </c>
      <c r="AG221" s="256">
        <f t="shared" si="29"/>
        <v>5.3163141152695266</v>
      </c>
      <c r="AH221" s="256">
        <f t="shared" si="30"/>
        <v>4.7539530711288167</v>
      </c>
      <c r="AI221" s="256">
        <f t="shared" si="31"/>
        <v>4.7334602337482101</v>
      </c>
      <c r="AJ221" s="256">
        <f t="shared" si="32"/>
        <v>4.5090972875716675</v>
      </c>
      <c r="AK221" s="256">
        <f t="shared" si="33"/>
        <v>4.8370709708425039</v>
      </c>
      <c r="AL221" s="256">
        <f t="shared" si="34"/>
        <v>3.3943086985740529</v>
      </c>
      <c r="AM221" s="256">
        <f t="shared" si="34"/>
        <v>3.3114057069606662</v>
      </c>
    </row>
    <row r="222" spans="1:39" x14ac:dyDescent="0.2">
      <c r="A222" s="71" t="s">
        <v>296</v>
      </c>
      <c r="B222" s="71" t="s">
        <v>588</v>
      </c>
      <c r="C222" s="78">
        <v>39.524385784752504</v>
      </c>
      <c r="D222" s="78">
        <v>37.882681634015597</v>
      </c>
      <c r="E222" s="78">
        <v>39.691928230428303</v>
      </c>
      <c r="F222" s="78">
        <v>38.611584087014798</v>
      </c>
      <c r="G222" s="78">
        <v>34.6146411341063</v>
      </c>
      <c r="H222" s="78">
        <v>35.437536321944499</v>
      </c>
      <c r="I222" s="78">
        <v>34.2023596023921</v>
      </c>
      <c r="J222" s="78">
        <v>34.786264843260902</v>
      </c>
      <c r="K222" s="78">
        <v>34.472978973886804</v>
      </c>
      <c r="L222" s="78">
        <v>35.811297638936999</v>
      </c>
      <c r="M222" s="78"/>
      <c r="N222" s="71" t="s">
        <v>296</v>
      </c>
      <c r="O222" s="71" t="s">
        <v>588</v>
      </c>
      <c r="P222" s="78">
        <v>8170</v>
      </c>
      <c r="Q222" s="78">
        <v>8116</v>
      </c>
      <c r="R222" s="78">
        <v>8089</v>
      </c>
      <c r="S222" s="78">
        <v>8086</v>
      </c>
      <c r="T222" s="78">
        <v>8030</v>
      </c>
      <c r="U222" s="78">
        <v>8175</v>
      </c>
      <c r="V222" s="78">
        <v>8269</v>
      </c>
      <c r="W222" s="78">
        <v>8343</v>
      </c>
      <c r="X222" s="78">
        <v>8432</v>
      </c>
      <c r="Y222" s="78">
        <v>8603</v>
      </c>
      <c r="Z222" s="78">
        <v>8667</v>
      </c>
      <c r="AB222" s="71" t="s">
        <v>296</v>
      </c>
      <c r="AC222" s="71" t="s">
        <v>588</v>
      </c>
      <c r="AD222" s="256">
        <f t="shared" si="35"/>
        <v>4.8377461180847625</v>
      </c>
      <c r="AE222" s="256">
        <f t="shared" si="27"/>
        <v>4.6676542180896501</v>
      </c>
      <c r="AF222" s="256">
        <f t="shared" si="28"/>
        <v>4.9069017468696137</v>
      </c>
      <c r="AG222" s="256">
        <f t="shared" si="29"/>
        <v>4.7751155190470929</v>
      </c>
      <c r="AH222" s="256">
        <f t="shared" si="30"/>
        <v>4.3106651474603108</v>
      </c>
      <c r="AI222" s="256">
        <f t="shared" si="31"/>
        <v>4.3348668283724159</v>
      </c>
      <c r="AJ222" s="256">
        <f t="shared" si="32"/>
        <v>4.1362147300026724</v>
      </c>
      <c r="AK222" s="256">
        <f t="shared" si="33"/>
        <v>4.1695151436247029</v>
      </c>
      <c r="AL222" s="256">
        <f t="shared" si="34"/>
        <v>4.0883513963338238</v>
      </c>
      <c r="AM222" s="256">
        <f t="shared" si="34"/>
        <v>4.162652288612926</v>
      </c>
    </row>
    <row r="223" spans="1:39" x14ac:dyDescent="0.2">
      <c r="A223" s="71" t="s">
        <v>297</v>
      </c>
      <c r="B223" s="71" t="s">
        <v>589</v>
      </c>
      <c r="C223" s="78">
        <v>54.083688485229999</v>
      </c>
      <c r="D223" s="78">
        <v>49.481694252557503</v>
      </c>
      <c r="E223" s="78">
        <v>50.4404435818766</v>
      </c>
      <c r="F223" s="78">
        <v>50.5479196487683</v>
      </c>
      <c r="G223" s="78">
        <v>47.447162851523302</v>
      </c>
      <c r="H223" s="78">
        <v>47.243364373549802</v>
      </c>
      <c r="I223" s="78">
        <v>46.873174008567098</v>
      </c>
      <c r="J223" s="78">
        <v>47.683191293138002</v>
      </c>
      <c r="K223" s="78">
        <v>46.778254147797497</v>
      </c>
      <c r="L223" s="78">
        <v>47.259533574990002</v>
      </c>
      <c r="M223" s="78"/>
      <c r="N223" s="71" t="s">
        <v>297</v>
      </c>
      <c r="O223" s="71" t="s">
        <v>589</v>
      </c>
      <c r="P223" s="78">
        <v>15014</v>
      </c>
      <c r="Q223" s="78">
        <v>15127</v>
      </c>
      <c r="R223" s="78">
        <v>15175</v>
      </c>
      <c r="S223" s="78">
        <v>15224</v>
      </c>
      <c r="T223" s="78">
        <v>15346</v>
      </c>
      <c r="U223" s="78">
        <v>15524</v>
      </c>
      <c r="V223" s="78">
        <v>15596</v>
      </c>
      <c r="W223" s="78">
        <v>15645</v>
      </c>
      <c r="X223" s="78">
        <v>15843</v>
      </c>
      <c r="Y223" s="78">
        <v>15998</v>
      </c>
      <c r="Z223" s="78">
        <v>16186</v>
      </c>
      <c r="AB223" s="71" t="s">
        <v>297</v>
      </c>
      <c r="AC223" s="71" t="s">
        <v>589</v>
      </c>
      <c r="AD223" s="256">
        <f t="shared" si="35"/>
        <v>3.6022171629965367</v>
      </c>
      <c r="AE223" s="256">
        <f t="shared" si="27"/>
        <v>3.2710844352850863</v>
      </c>
      <c r="AF223" s="256">
        <f t="shared" si="28"/>
        <v>3.3239172047365142</v>
      </c>
      <c r="AG223" s="256">
        <f t="shared" si="29"/>
        <v>3.3202784845486271</v>
      </c>
      <c r="AH223" s="256">
        <f t="shared" si="30"/>
        <v>3.0918260687816566</v>
      </c>
      <c r="AI223" s="256">
        <f t="shared" si="31"/>
        <v>3.04324686765974</v>
      </c>
      <c r="AJ223" s="256">
        <f t="shared" si="32"/>
        <v>3.0054612726703702</v>
      </c>
      <c r="AK223" s="256">
        <f t="shared" si="33"/>
        <v>3.0478230292833492</v>
      </c>
      <c r="AL223" s="256">
        <f t="shared" si="34"/>
        <v>2.9526134032568008</v>
      </c>
      <c r="AM223" s="256">
        <f t="shared" si="34"/>
        <v>2.9540901097005881</v>
      </c>
    </row>
    <row r="224" spans="1:39" x14ac:dyDescent="0.2">
      <c r="A224" s="71" t="s">
        <v>298</v>
      </c>
      <c r="B224" s="71" t="s">
        <v>590</v>
      </c>
      <c r="C224" s="78">
        <v>24.75130788976</v>
      </c>
      <c r="D224" s="78">
        <v>24.715725826101298</v>
      </c>
      <c r="E224" s="78">
        <v>25.367073148520799</v>
      </c>
      <c r="F224" s="78">
        <v>22.631097291283702</v>
      </c>
      <c r="G224" s="78">
        <v>22.825945116797602</v>
      </c>
      <c r="H224" s="78">
        <v>20.315744836050499</v>
      </c>
      <c r="I224" s="78">
        <v>19.7518205603944</v>
      </c>
      <c r="J224" s="78">
        <v>20.449453503845699</v>
      </c>
      <c r="K224" s="78">
        <v>20.507226539470601</v>
      </c>
      <c r="L224" s="78">
        <v>20.061509039476999</v>
      </c>
      <c r="M224" s="78"/>
      <c r="N224" s="71" t="s">
        <v>298</v>
      </c>
      <c r="O224" s="71" t="s">
        <v>590</v>
      </c>
      <c r="P224" s="78">
        <v>5749</v>
      </c>
      <c r="Q224" s="78">
        <v>5730</v>
      </c>
      <c r="R224" s="78">
        <v>5723</v>
      </c>
      <c r="S224" s="78">
        <v>5725</v>
      </c>
      <c r="T224" s="78">
        <v>5630</v>
      </c>
      <c r="U224" s="78">
        <v>5608</v>
      </c>
      <c r="V224" s="78">
        <v>5719</v>
      </c>
      <c r="W224" s="78">
        <v>5803</v>
      </c>
      <c r="X224" s="78">
        <v>5795</v>
      </c>
      <c r="Y224" s="78">
        <v>5796</v>
      </c>
      <c r="Z224" s="78">
        <v>5795</v>
      </c>
      <c r="AB224" s="71" t="s">
        <v>298</v>
      </c>
      <c r="AC224" s="71" t="s">
        <v>590</v>
      </c>
      <c r="AD224" s="256">
        <f t="shared" si="35"/>
        <v>4.3053240371821184</v>
      </c>
      <c r="AE224" s="256">
        <f t="shared" si="27"/>
        <v>4.3133901965272772</v>
      </c>
      <c r="AF224" s="256">
        <f t="shared" si="28"/>
        <v>4.4324782716269082</v>
      </c>
      <c r="AG224" s="256">
        <f t="shared" si="29"/>
        <v>3.9530300945473718</v>
      </c>
      <c r="AH224" s="256">
        <f t="shared" si="30"/>
        <v>4.0543419390404267</v>
      </c>
      <c r="AI224" s="256">
        <f t="shared" si="31"/>
        <v>3.6226363830332562</v>
      </c>
      <c r="AJ224" s="256">
        <f t="shared" si="32"/>
        <v>3.4537192796632978</v>
      </c>
      <c r="AK224" s="256">
        <f t="shared" si="33"/>
        <v>3.5239451152586074</v>
      </c>
      <c r="AL224" s="256">
        <f t="shared" si="34"/>
        <v>3.5387793855859537</v>
      </c>
      <c r="AM224" s="256">
        <f t="shared" si="34"/>
        <v>3.4612679502203241</v>
      </c>
    </row>
    <row r="225" spans="1:39" x14ac:dyDescent="0.2">
      <c r="A225" s="71" t="s">
        <v>299</v>
      </c>
      <c r="B225" s="71" t="s">
        <v>591</v>
      </c>
      <c r="C225" s="78">
        <v>1208.6087522477501</v>
      </c>
      <c r="D225" s="78">
        <v>877.95247089243605</v>
      </c>
      <c r="E225" s="78">
        <v>1101.6018160292001</v>
      </c>
      <c r="F225" s="78">
        <v>1004.69795134941</v>
      </c>
      <c r="G225" s="78">
        <v>965.93488762005802</v>
      </c>
      <c r="H225" s="78">
        <v>871.15382693480501</v>
      </c>
      <c r="I225" s="78">
        <v>685.05277851130802</v>
      </c>
      <c r="J225" s="78">
        <v>621.87345849470603</v>
      </c>
      <c r="K225" s="78">
        <v>615.41498393461495</v>
      </c>
      <c r="L225" s="78">
        <v>647.13286327259698</v>
      </c>
      <c r="M225" s="78"/>
      <c r="N225" s="71" t="s">
        <v>299</v>
      </c>
      <c r="O225" s="71" t="s">
        <v>591</v>
      </c>
      <c r="P225" s="78">
        <v>134684</v>
      </c>
      <c r="Q225" s="78">
        <v>135936</v>
      </c>
      <c r="R225" s="78">
        <v>137207</v>
      </c>
      <c r="S225" s="78">
        <v>138709</v>
      </c>
      <c r="T225" s="78">
        <v>140499</v>
      </c>
      <c r="U225" s="78">
        <v>142131</v>
      </c>
      <c r="V225" s="78">
        <v>143702</v>
      </c>
      <c r="W225" s="78">
        <v>145218</v>
      </c>
      <c r="X225" s="78">
        <v>147420</v>
      </c>
      <c r="Y225" s="78">
        <v>150134</v>
      </c>
      <c r="Z225" s="78">
        <v>152078</v>
      </c>
      <c r="AB225" s="71" t="s">
        <v>299</v>
      </c>
      <c r="AC225" s="71" t="s">
        <v>591</v>
      </c>
      <c r="AD225" s="256">
        <f t="shared" si="35"/>
        <v>8.9736624413274786</v>
      </c>
      <c r="AE225" s="256">
        <f t="shared" si="27"/>
        <v>6.4585722023042909</v>
      </c>
      <c r="AF225" s="256">
        <f t="shared" si="28"/>
        <v>8.0287581247982978</v>
      </c>
      <c r="AG225" s="256">
        <f t="shared" si="29"/>
        <v>7.2432066509700883</v>
      </c>
      <c r="AH225" s="256">
        <f t="shared" si="30"/>
        <v>6.8750303391487346</v>
      </c>
      <c r="AI225" s="256">
        <f t="shared" si="31"/>
        <v>6.1292316731381966</v>
      </c>
      <c r="AJ225" s="256">
        <f t="shared" si="32"/>
        <v>4.7671763685356368</v>
      </c>
      <c r="AK225" s="256">
        <f t="shared" si="33"/>
        <v>4.2823441893890983</v>
      </c>
      <c r="AL225" s="256">
        <f t="shared" si="34"/>
        <v>4.1745691489256203</v>
      </c>
      <c r="AM225" s="256">
        <f t="shared" si="34"/>
        <v>4.3103684926305634</v>
      </c>
    </row>
    <row r="226" spans="1:39" x14ac:dyDescent="0.2">
      <c r="A226" s="71" t="s">
        <v>300</v>
      </c>
      <c r="B226" s="71" t="s">
        <v>592</v>
      </c>
      <c r="C226" s="78">
        <v>125.914445008462</v>
      </c>
      <c r="D226" s="78">
        <v>122.22795923693801</v>
      </c>
      <c r="E226" s="78">
        <v>123.928572819333</v>
      </c>
      <c r="F226" s="78">
        <v>124.23244079823</v>
      </c>
      <c r="G226" s="78">
        <v>116.534014307376</v>
      </c>
      <c r="H226" s="78">
        <v>113.25397658052501</v>
      </c>
      <c r="I226" s="78">
        <v>110.35946030043699</v>
      </c>
      <c r="J226" s="78">
        <v>112.342587616884</v>
      </c>
      <c r="K226" s="78">
        <v>108.176095245082</v>
      </c>
      <c r="L226" s="78">
        <v>111.83539111319701</v>
      </c>
      <c r="M226" s="78"/>
      <c r="N226" s="71" t="s">
        <v>300</v>
      </c>
      <c r="O226" s="71" t="s">
        <v>592</v>
      </c>
      <c r="P226" s="78">
        <v>21365</v>
      </c>
      <c r="Q226" s="78">
        <v>21499</v>
      </c>
      <c r="R226" s="78">
        <v>21535</v>
      </c>
      <c r="S226" s="78">
        <v>21568</v>
      </c>
      <c r="T226" s="78">
        <v>21596</v>
      </c>
      <c r="U226" s="78">
        <v>21769</v>
      </c>
      <c r="V226" s="78">
        <v>21925</v>
      </c>
      <c r="W226" s="78">
        <v>22109</v>
      </c>
      <c r="X226" s="78">
        <v>22353</v>
      </c>
      <c r="Y226" s="78">
        <v>22631</v>
      </c>
      <c r="Z226" s="78">
        <v>22816</v>
      </c>
      <c r="AB226" s="71" t="s">
        <v>300</v>
      </c>
      <c r="AC226" s="71" t="s">
        <v>592</v>
      </c>
      <c r="AD226" s="256">
        <f t="shared" si="35"/>
        <v>5.8934914583881106</v>
      </c>
      <c r="AE226" s="256">
        <f t="shared" si="27"/>
        <v>5.6852857917548727</v>
      </c>
      <c r="AF226" s="256">
        <f t="shared" si="28"/>
        <v>5.7547514659546319</v>
      </c>
      <c r="AG226" s="256">
        <f t="shared" si="29"/>
        <v>5.7600352743986463</v>
      </c>
      <c r="AH226" s="256">
        <f t="shared" si="30"/>
        <v>5.3960925313658086</v>
      </c>
      <c r="AI226" s="256">
        <f t="shared" si="31"/>
        <v>5.2025346401086408</v>
      </c>
      <c r="AJ226" s="256">
        <f t="shared" si="32"/>
        <v>5.0334987594270011</v>
      </c>
      <c r="AK226" s="256">
        <f t="shared" si="33"/>
        <v>5.0813056952772175</v>
      </c>
      <c r="AL226" s="256">
        <f t="shared" si="34"/>
        <v>4.839444157163781</v>
      </c>
      <c r="AM226" s="256">
        <f t="shared" si="34"/>
        <v>4.9416902087047418</v>
      </c>
    </row>
    <row r="227" spans="1:39" x14ac:dyDescent="0.2">
      <c r="A227" s="71" t="s">
        <v>301</v>
      </c>
      <c r="B227" s="71" t="s">
        <v>593</v>
      </c>
      <c r="C227" s="78">
        <v>58.412169855992502</v>
      </c>
      <c r="D227" s="78">
        <v>54.4007365489677</v>
      </c>
      <c r="E227" s="78">
        <v>56.122279887877298</v>
      </c>
      <c r="F227" s="78">
        <v>53.950206034686801</v>
      </c>
      <c r="G227" s="78">
        <v>50.106599180067299</v>
      </c>
      <c r="H227" s="78">
        <v>49.193762877192498</v>
      </c>
      <c r="I227" s="78">
        <v>46.679223225651398</v>
      </c>
      <c r="J227" s="78">
        <v>48.047269835506199</v>
      </c>
      <c r="K227" s="78">
        <v>46.541654271547301</v>
      </c>
      <c r="L227" s="78">
        <v>47.390160065362501</v>
      </c>
      <c r="M227" s="78"/>
      <c r="N227" s="71" t="s">
        <v>301</v>
      </c>
      <c r="O227" s="71" t="s">
        <v>593</v>
      </c>
      <c r="P227" s="78">
        <v>12267</v>
      </c>
      <c r="Q227" s="78">
        <v>12249</v>
      </c>
      <c r="R227" s="78">
        <v>12443</v>
      </c>
      <c r="S227" s="78">
        <v>12553</v>
      </c>
      <c r="T227" s="78">
        <v>12634</v>
      </c>
      <c r="U227" s="78">
        <v>12872</v>
      </c>
      <c r="V227" s="78">
        <v>13133</v>
      </c>
      <c r="W227" s="78">
        <v>13286</v>
      </c>
      <c r="X227" s="78">
        <v>13445</v>
      </c>
      <c r="Y227" s="78">
        <v>13415</v>
      </c>
      <c r="Z227" s="78">
        <v>13464</v>
      </c>
      <c r="AB227" s="71" t="s">
        <v>301</v>
      </c>
      <c r="AC227" s="71" t="s">
        <v>593</v>
      </c>
      <c r="AD227" s="256">
        <f t="shared" si="35"/>
        <v>4.7617322781440041</v>
      </c>
      <c r="AE227" s="256">
        <f t="shared" si="27"/>
        <v>4.4412390030996578</v>
      </c>
      <c r="AF227" s="256">
        <f t="shared" si="28"/>
        <v>4.5103495851384148</v>
      </c>
      <c r="AG227" s="256">
        <f t="shared" si="29"/>
        <v>4.297793836906461</v>
      </c>
      <c r="AH227" s="256">
        <f t="shared" si="30"/>
        <v>3.9660122827344706</v>
      </c>
      <c r="AI227" s="256">
        <f t="shared" si="31"/>
        <v>3.8217652949963097</v>
      </c>
      <c r="AJ227" s="256">
        <f t="shared" si="32"/>
        <v>3.5543457873792277</v>
      </c>
      <c r="AK227" s="256">
        <f t="shared" si="33"/>
        <v>3.616383398728451</v>
      </c>
      <c r="AL227" s="256">
        <f t="shared" si="34"/>
        <v>3.4616328948714989</v>
      </c>
      <c r="AM227" s="256">
        <f t="shared" si="34"/>
        <v>3.5326246787448752</v>
      </c>
    </row>
    <row r="228" spans="1:39" x14ac:dyDescent="0.2">
      <c r="A228" s="71" t="s">
        <v>302</v>
      </c>
      <c r="B228" s="71" t="s">
        <v>594</v>
      </c>
      <c r="C228" s="78">
        <v>765.37432393098504</v>
      </c>
      <c r="D228" s="78">
        <v>617.62335892898705</v>
      </c>
      <c r="E228" s="78">
        <v>724.40173309358795</v>
      </c>
      <c r="F228" s="78">
        <v>404.922939716504</v>
      </c>
      <c r="G228" s="78">
        <v>419.88289456237601</v>
      </c>
      <c r="H228" s="78">
        <v>400.79894452378602</v>
      </c>
      <c r="I228" s="78">
        <v>427.26139253250801</v>
      </c>
      <c r="J228" s="78">
        <v>404.38812871200099</v>
      </c>
      <c r="K228" s="78">
        <v>429.87666598569598</v>
      </c>
      <c r="L228" s="78">
        <v>417.35062415641897</v>
      </c>
      <c r="M228" s="78"/>
      <c r="N228" s="71" t="s">
        <v>302</v>
      </c>
      <c r="O228" s="71" t="s">
        <v>594</v>
      </c>
      <c r="P228" s="78">
        <v>24740</v>
      </c>
      <c r="Q228" s="78">
        <v>24847</v>
      </c>
      <c r="R228" s="78">
        <v>24905</v>
      </c>
      <c r="S228" s="78">
        <v>24807</v>
      </c>
      <c r="T228" s="78">
        <v>24854</v>
      </c>
      <c r="U228" s="78">
        <v>25237</v>
      </c>
      <c r="V228" s="78">
        <v>25376</v>
      </c>
      <c r="W228" s="78">
        <v>25557</v>
      </c>
      <c r="X228" s="78">
        <v>25950</v>
      </c>
      <c r="Y228" s="78">
        <v>26116</v>
      </c>
      <c r="Z228" s="78">
        <v>26268</v>
      </c>
      <c r="AB228" s="71" t="s">
        <v>302</v>
      </c>
      <c r="AC228" s="71" t="s">
        <v>594</v>
      </c>
      <c r="AD228" s="256">
        <f t="shared" si="35"/>
        <v>30.936714791066493</v>
      </c>
      <c r="AE228" s="256">
        <f t="shared" si="27"/>
        <v>24.857059561676945</v>
      </c>
      <c r="AF228" s="256">
        <f t="shared" si="28"/>
        <v>29.086598397654605</v>
      </c>
      <c r="AG228" s="256">
        <f t="shared" si="29"/>
        <v>16.322930612992462</v>
      </c>
      <c r="AH228" s="256">
        <f t="shared" si="30"/>
        <v>16.893976605873341</v>
      </c>
      <c r="AI228" s="256">
        <f t="shared" si="31"/>
        <v>15.881402089146334</v>
      </c>
      <c r="AJ228" s="256">
        <f t="shared" si="32"/>
        <v>16.837223854528215</v>
      </c>
      <c r="AK228" s="256">
        <f t="shared" si="33"/>
        <v>15.822988954572171</v>
      </c>
      <c r="AL228" s="256">
        <f t="shared" si="34"/>
        <v>16.565574797136644</v>
      </c>
      <c r="AM228" s="256">
        <f t="shared" si="34"/>
        <v>15.980648803661317</v>
      </c>
    </row>
    <row r="229" spans="1:39" x14ac:dyDescent="0.2">
      <c r="A229" s="71" t="s">
        <v>303</v>
      </c>
      <c r="B229" s="71" t="s">
        <v>595</v>
      </c>
      <c r="C229" s="78">
        <v>54.452175261068497</v>
      </c>
      <c r="D229" s="78">
        <v>52.644392534876999</v>
      </c>
      <c r="E229" s="78">
        <v>56.870686569847898</v>
      </c>
      <c r="F229" s="78">
        <v>55.2455039430791</v>
      </c>
      <c r="G229" s="78">
        <v>48.710765449070003</v>
      </c>
      <c r="H229" s="78">
        <v>46.842629321080402</v>
      </c>
      <c r="I229" s="78">
        <v>46.079299246058604</v>
      </c>
      <c r="J229" s="78">
        <v>49.645349462692003</v>
      </c>
      <c r="K229" s="78">
        <v>45.543641800134303</v>
      </c>
      <c r="L229" s="78">
        <v>46.326874137575501</v>
      </c>
      <c r="M229" s="78"/>
      <c r="N229" s="71" t="s">
        <v>303</v>
      </c>
      <c r="O229" s="71" t="s">
        <v>595</v>
      </c>
      <c r="P229" s="78">
        <v>13301</v>
      </c>
      <c r="Q229" s="78">
        <v>13302</v>
      </c>
      <c r="R229" s="78">
        <v>13285</v>
      </c>
      <c r="S229" s="78">
        <v>13302</v>
      </c>
      <c r="T229" s="78">
        <v>13353</v>
      </c>
      <c r="U229" s="78">
        <v>13493</v>
      </c>
      <c r="V229" s="78">
        <v>13631</v>
      </c>
      <c r="W229" s="78">
        <v>13858</v>
      </c>
      <c r="X229" s="78">
        <v>13903</v>
      </c>
      <c r="Y229" s="78">
        <v>13934</v>
      </c>
      <c r="Z229" s="78">
        <v>14138</v>
      </c>
      <c r="AB229" s="71" t="s">
        <v>303</v>
      </c>
      <c r="AC229" s="71" t="s">
        <v>595</v>
      </c>
      <c r="AD229" s="256">
        <f t="shared" si="35"/>
        <v>4.0938407082977593</v>
      </c>
      <c r="AE229" s="256">
        <f t="shared" si="27"/>
        <v>3.9576298703110058</v>
      </c>
      <c r="AF229" s="256">
        <f t="shared" si="28"/>
        <v>4.2808194632930299</v>
      </c>
      <c r="AG229" s="256">
        <f t="shared" si="29"/>
        <v>4.1531727516974213</v>
      </c>
      <c r="AH229" s="256">
        <f t="shared" si="30"/>
        <v>3.6479267167730098</v>
      </c>
      <c r="AI229" s="256">
        <f t="shared" si="31"/>
        <v>3.4716244957444897</v>
      </c>
      <c r="AJ229" s="256">
        <f t="shared" si="32"/>
        <v>3.3804782661623216</v>
      </c>
      <c r="AK229" s="256">
        <f t="shared" si="33"/>
        <v>3.5824324911741954</v>
      </c>
      <c r="AL229" s="256">
        <f t="shared" si="34"/>
        <v>3.2758139826033448</v>
      </c>
      <c r="AM229" s="256">
        <f t="shared" si="34"/>
        <v>3.3247361947449043</v>
      </c>
    </row>
    <row r="230" spans="1:39" x14ac:dyDescent="0.2">
      <c r="A230" s="71" t="s">
        <v>304</v>
      </c>
      <c r="B230" s="71" t="s">
        <v>596</v>
      </c>
      <c r="C230" s="78">
        <v>47.288722635285303</v>
      </c>
      <c r="D230" s="78">
        <v>44.241435567036802</v>
      </c>
      <c r="E230" s="78">
        <v>47.671393925963898</v>
      </c>
      <c r="F230" s="78">
        <v>44.7161588648259</v>
      </c>
      <c r="G230" s="78">
        <v>42.3716936685747</v>
      </c>
      <c r="H230" s="78">
        <v>40.320005166885302</v>
      </c>
      <c r="I230" s="78">
        <v>36.902169321279601</v>
      </c>
      <c r="J230" s="78">
        <v>34.210071741799901</v>
      </c>
      <c r="K230" s="78">
        <v>34.321766960264299</v>
      </c>
      <c r="L230" s="78">
        <v>34.647429077694902</v>
      </c>
      <c r="M230" s="78"/>
      <c r="N230" s="71" t="s">
        <v>304</v>
      </c>
      <c r="O230" s="71" t="s">
        <v>596</v>
      </c>
      <c r="P230" s="78">
        <v>6916</v>
      </c>
      <c r="Q230" s="78">
        <v>6876</v>
      </c>
      <c r="R230" s="78">
        <v>6805</v>
      </c>
      <c r="S230" s="78">
        <v>6818</v>
      </c>
      <c r="T230" s="78">
        <v>6779</v>
      </c>
      <c r="U230" s="78">
        <v>6730</v>
      </c>
      <c r="V230" s="78">
        <v>6694</v>
      </c>
      <c r="W230" s="78">
        <v>6715</v>
      </c>
      <c r="X230" s="78">
        <v>6884</v>
      </c>
      <c r="Y230" s="78">
        <v>6837</v>
      </c>
      <c r="Z230" s="78">
        <v>6807</v>
      </c>
      <c r="AB230" s="71" t="s">
        <v>304</v>
      </c>
      <c r="AC230" s="71" t="s">
        <v>596</v>
      </c>
      <c r="AD230" s="256">
        <f t="shared" si="35"/>
        <v>6.8375827986242488</v>
      </c>
      <c r="AE230" s="256">
        <f t="shared" si="27"/>
        <v>6.4341820196388602</v>
      </c>
      <c r="AF230" s="256">
        <f t="shared" si="28"/>
        <v>7.005348115498002</v>
      </c>
      <c r="AG230" s="256">
        <f t="shared" si="29"/>
        <v>6.558544861370768</v>
      </c>
      <c r="AH230" s="256">
        <f t="shared" si="30"/>
        <v>6.2504342334525296</v>
      </c>
      <c r="AI230" s="256">
        <f t="shared" si="31"/>
        <v>5.9910854631330315</v>
      </c>
      <c r="AJ230" s="256">
        <f t="shared" si="32"/>
        <v>5.5127232329368994</v>
      </c>
      <c r="AK230" s="256">
        <f t="shared" si="33"/>
        <v>5.0945750918540433</v>
      </c>
      <c r="AL230" s="256">
        <f t="shared" si="34"/>
        <v>4.9857302382719784</v>
      </c>
      <c r="AM230" s="256">
        <f t="shared" si="34"/>
        <v>5.0676362553305392</v>
      </c>
    </row>
    <row r="231" spans="1:39" x14ac:dyDescent="0.2">
      <c r="A231" s="71" t="s">
        <v>305</v>
      </c>
      <c r="B231" s="71" t="s">
        <v>597</v>
      </c>
      <c r="C231" s="78">
        <v>52.343596195070603</v>
      </c>
      <c r="D231" s="78">
        <v>51.715568123768797</v>
      </c>
      <c r="E231" s="78">
        <v>53.196221840437403</v>
      </c>
      <c r="F231" s="78">
        <v>54.735949762445799</v>
      </c>
      <c r="G231" s="78">
        <v>48.730335055433599</v>
      </c>
      <c r="H231" s="78">
        <v>55.5200866732254</v>
      </c>
      <c r="I231" s="78">
        <v>46.664274706078899</v>
      </c>
      <c r="J231" s="78">
        <v>44.437718482835898</v>
      </c>
      <c r="K231" s="78">
        <v>44.912866045075504</v>
      </c>
      <c r="L231" s="78">
        <v>42.062040014165497</v>
      </c>
      <c r="M231" s="78"/>
      <c r="N231" s="71" t="s">
        <v>305</v>
      </c>
      <c r="O231" s="71" t="s">
        <v>597</v>
      </c>
      <c r="P231" s="78">
        <v>10385</v>
      </c>
      <c r="Q231" s="78">
        <v>10408</v>
      </c>
      <c r="R231" s="78">
        <v>10356</v>
      </c>
      <c r="S231" s="78">
        <v>10262</v>
      </c>
      <c r="T231" s="78">
        <v>10178</v>
      </c>
      <c r="U231" s="78">
        <v>10061</v>
      </c>
      <c r="V231" s="78">
        <v>9969</v>
      </c>
      <c r="W231" s="78">
        <v>10036</v>
      </c>
      <c r="X231" s="78">
        <v>10091</v>
      </c>
      <c r="Y231" s="78">
        <v>10114</v>
      </c>
      <c r="Z231" s="78">
        <v>10106</v>
      </c>
      <c r="AB231" s="71" t="s">
        <v>305</v>
      </c>
      <c r="AC231" s="71" t="s">
        <v>597</v>
      </c>
      <c r="AD231" s="256">
        <f t="shared" si="35"/>
        <v>5.0403077703486376</v>
      </c>
      <c r="AE231" s="256">
        <f t="shared" si="27"/>
        <v>4.9688286052813986</v>
      </c>
      <c r="AF231" s="256">
        <f t="shared" si="28"/>
        <v>5.136753750525048</v>
      </c>
      <c r="AG231" s="256">
        <f t="shared" si="29"/>
        <v>5.3338481545942118</v>
      </c>
      <c r="AH231" s="256">
        <f t="shared" si="30"/>
        <v>4.7878104790168594</v>
      </c>
      <c r="AI231" s="256">
        <f t="shared" si="31"/>
        <v>5.5183467521345193</v>
      </c>
      <c r="AJ231" s="256">
        <f t="shared" si="32"/>
        <v>4.6809383795846022</v>
      </c>
      <c r="AK231" s="256">
        <f t="shared" si="33"/>
        <v>4.427831654328009</v>
      </c>
      <c r="AL231" s="256">
        <f t="shared" si="34"/>
        <v>4.4507844658681499</v>
      </c>
      <c r="AM231" s="256">
        <f t="shared" si="34"/>
        <v>4.1587937526364938</v>
      </c>
    </row>
    <row r="232" spans="1:39" x14ac:dyDescent="0.2">
      <c r="A232" s="71" t="s">
        <v>306</v>
      </c>
      <c r="B232" s="71" t="s">
        <v>598</v>
      </c>
      <c r="C232" s="78">
        <v>43.050882906209203</v>
      </c>
      <c r="D232" s="78">
        <v>41.782081431434698</v>
      </c>
      <c r="E232" s="78">
        <v>42.9668972876905</v>
      </c>
      <c r="F232" s="78">
        <v>41.7662734301569</v>
      </c>
      <c r="G232" s="78">
        <v>40.185257037678703</v>
      </c>
      <c r="H232" s="78">
        <v>39.157613501845702</v>
      </c>
      <c r="I232" s="78">
        <v>37.958421718863903</v>
      </c>
      <c r="J232" s="78">
        <v>37.352786086690301</v>
      </c>
      <c r="K232" s="78">
        <v>36.6646011380831</v>
      </c>
      <c r="L232" s="78">
        <v>37.214053914680299</v>
      </c>
      <c r="M232" s="78"/>
      <c r="N232" s="71" t="s">
        <v>306</v>
      </c>
      <c r="O232" s="71" t="s">
        <v>598</v>
      </c>
      <c r="P232" s="78">
        <v>10107</v>
      </c>
      <c r="Q232" s="78">
        <v>10071</v>
      </c>
      <c r="R232" s="78">
        <v>10097</v>
      </c>
      <c r="S232" s="78">
        <v>10069</v>
      </c>
      <c r="T232" s="78">
        <v>10012</v>
      </c>
      <c r="U232" s="78">
        <v>10023</v>
      </c>
      <c r="V232" s="78">
        <v>10024</v>
      </c>
      <c r="W232" s="78">
        <v>10079</v>
      </c>
      <c r="X232" s="78">
        <v>10175</v>
      </c>
      <c r="Y232" s="78">
        <v>10241</v>
      </c>
      <c r="Z232" s="78">
        <v>10271</v>
      </c>
      <c r="AB232" s="71" t="s">
        <v>306</v>
      </c>
      <c r="AC232" s="71" t="s">
        <v>598</v>
      </c>
      <c r="AD232" s="256">
        <f t="shared" si="35"/>
        <v>4.2595115173849019</v>
      </c>
      <c r="AE232" s="256">
        <f t="shared" si="27"/>
        <v>4.1487520039156687</v>
      </c>
      <c r="AF232" s="256">
        <f t="shared" si="28"/>
        <v>4.2554122301367237</v>
      </c>
      <c r="AG232" s="256">
        <f t="shared" si="29"/>
        <v>4.1480061009193463</v>
      </c>
      <c r="AH232" s="256">
        <f t="shared" si="30"/>
        <v>4.0137092526646727</v>
      </c>
      <c r="AI232" s="256">
        <f t="shared" si="31"/>
        <v>3.906775765922947</v>
      </c>
      <c r="AJ232" s="256">
        <f t="shared" si="32"/>
        <v>3.7867539623766859</v>
      </c>
      <c r="AK232" s="256">
        <f t="shared" si="33"/>
        <v>3.7060011991953865</v>
      </c>
      <c r="AL232" s="256">
        <f t="shared" si="34"/>
        <v>3.6034006032514099</v>
      </c>
      <c r="AM232" s="256">
        <f t="shared" si="34"/>
        <v>3.6338300863861241</v>
      </c>
    </row>
    <row r="233" spans="1:39" x14ac:dyDescent="0.2">
      <c r="A233" s="71" t="s">
        <v>307</v>
      </c>
      <c r="B233" s="71" t="s">
        <v>599</v>
      </c>
      <c r="C233" s="78">
        <v>69.228599089212096</v>
      </c>
      <c r="D233" s="78">
        <v>66.278882997595304</v>
      </c>
      <c r="E233" s="78">
        <v>69.246331278439101</v>
      </c>
      <c r="F233" s="78">
        <v>65.409767645720095</v>
      </c>
      <c r="G233" s="78">
        <v>61.462589782225599</v>
      </c>
      <c r="H233" s="78">
        <v>60.436528121173303</v>
      </c>
      <c r="I233" s="78">
        <v>58.226186524453901</v>
      </c>
      <c r="J233" s="78">
        <v>54.893963187389197</v>
      </c>
      <c r="K233" s="78">
        <v>55.341294132276403</v>
      </c>
      <c r="L233" s="78">
        <v>55.095054201672497</v>
      </c>
      <c r="M233" s="78"/>
      <c r="N233" s="71" t="s">
        <v>307</v>
      </c>
      <c r="O233" s="71" t="s">
        <v>599</v>
      </c>
      <c r="P233" s="78">
        <v>15288</v>
      </c>
      <c r="Q233" s="78">
        <v>15303</v>
      </c>
      <c r="R233" s="78">
        <v>15289</v>
      </c>
      <c r="S233" s="78">
        <v>15238</v>
      </c>
      <c r="T233" s="78">
        <v>15146</v>
      </c>
      <c r="U233" s="78">
        <v>15157</v>
      </c>
      <c r="V233" s="78">
        <v>15252</v>
      </c>
      <c r="W233" s="78">
        <v>15326</v>
      </c>
      <c r="X233" s="78">
        <v>15507</v>
      </c>
      <c r="Y233" s="78">
        <v>15640</v>
      </c>
      <c r="Z233" s="78">
        <v>15804</v>
      </c>
      <c r="AB233" s="71" t="s">
        <v>307</v>
      </c>
      <c r="AC233" s="71" t="s">
        <v>599</v>
      </c>
      <c r="AD233" s="256">
        <f t="shared" si="35"/>
        <v>4.5282966437213563</v>
      </c>
      <c r="AE233" s="256">
        <f t="shared" si="27"/>
        <v>4.3311039010387047</v>
      </c>
      <c r="AF233" s="256">
        <f t="shared" si="28"/>
        <v>4.5291602641401729</v>
      </c>
      <c r="AG233" s="256">
        <f t="shared" si="29"/>
        <v>4.2925428301430699</v>
      </c>
      <c r="AH233" s="256">
        <f t="shared" si="30"/>
        <v>4.0580080405536512</v>
      </c>
      <c r="AI233" s="256">
        <f t="shared" si="31"/>
        <v>3.987367428988144</v>
      </c>
      <c r="AJ233" s="256">
        <f t="shared" si="32"/>
        <v>3.8176099216138146</v>
      </c>
      <c r="AK233" s="256">
        <f t="shared" si="33"/>
        <v>3.5817540902642047</v>
      </c>
      <c r="AL233" s="256">
        <f t="shared" si="34"/>
        <v>3.5687943594683951</v>
      </c>
      <c r="AM233" s="256">
        <f t="shared" si="34"/>
        <v>3.522701675298753</v>
      </c>
    </row>
    <row r="234" spans="1:39" x14ac:dyDescent="0.2">
      <c r="A234" s="71" t="s">
        <v>308</v>
      </c>
      <c r="B234" s="71" t="s">
        <v>600</v>
      </c>
      <c r="C234" s="78">
        <v>254.37341740179301</v>
      </c>
      <c r="D234" s="78">
        <v>215.954915981114</v>
      </c>
      <c r="E234" s="78">
        <v>247.133832251786</v>
      </c>
      <c r="F234" s="78">
        <v>225.65549772882301</v>
      </c>
      <c r="G234" s="78">
        <v>220.96395350283501</v>
      </c>
      <c r="H234" s="78">
        <v>212.57087052833</v>
      </c>
      <c r="I234" s="78">
        <v>190.67568584601599</v>
      </c>
      <c r="J234" s="78">
        <v>173.75990294597</v>
      </c>
      <c r="K234" s="78">
        <v>215.31718612698501</v>
      </c>
      <c r="L234" s="78">
        <v>228.55852929267499</v>
      </c>
      <c r="M234" s="78"/>
      <c r="N234" s="71" t="s">
        <v>308</v>
      </c>
      <c r="O234" s="71" t="s">
        <v>600</v>
      </c>
      <c r="P234" s="78">
        <v>10850</v>
      </c>
      <c r="Q234" s="78">
        <v>10797</v>
      </c>
      <c r="R234" s="78">
        <v>10811</v>
      </c>
      <c r="S234" s="78">
        <v>10859</v>
      </c>
      <c r="T234" s="78">
        <v>10799</v>
      </c>
      <c r="U234" s="78">
        <v>10766</v>
      </c>
      <c r="V234" s="78">
        <v>10748</v>
      </c>
      <c r="W234" s="78">
        <v>10759</v>
      </c>
      <c r="X234" s="78">
        <v>10856</v>
      </c>
      <c r="Y234" s="78">
        <v>10837</v>
      </c>
      <c r="Z234" s="78">
        <v>10907</v>
      </c>
      <c r="AB234" s="71" t="s">
        <v>308</v>
      </c>
      <c r="AC234" s="71" t="s">
        <v>600</v>
      </c>
      <c r="AD234" s="256">
        <f t="shared" si="35"/>
        <v>23.444554599243595</v>
      </c>
      <c r="AE234" s="256">
        <f t="shared" si="27"/>
        <v>20.001381493110493</v>
      </c>
      <c r="AF234" s="256">
        <f t="shared" si="28"/>
        <v>22.859479442399962</v>
      </c>
      <c r="AG234" s="256">
        <f t="shared" si="29"/>
        <v>20.780504441368727</v>
      </c>
      <c r="AH234" s="256">
        <f t="shared" si="30"/>
        <v>20.461519909513381</v>
      </c>
      <c r="AI234" s="256">
        <f t="shared" si="31"/>
        <v>19.744647086042171</v>
      </c>
      <c r="AJ234" s="256">
        <f t="shared" si="32"/>
        <v>17.740573673801265</v>
      </c>
      <c r="AK234" s="256">
        <f t="shared" si="33"/>
        <v>16.150190811968585</v>
      </c>
      <c r="AL234" s="256">
        <f t="shared" si="34"/>
        <v>19.833933873156319</v>
      </c>
      <c r="AM234" s="256">
        <f t="shared" si="34"/>
        <v>21.090572048784257</v>
      </c>
    </row>
    <row r="235" spans="1:39" x14ac:dyDescent="0.2">
      <c r="A235" s="71" t="s">
        <v>309</v>
      </c>
      <c r="B235" s="71" t="s">
        <v>601</v>
      </c>
      <c r="C235" s="78">
        <v>28.535218548467899</v>
      </c>
      <c r="D235" s="78">
        <v>28.031871949670599</v>
      </c>
      <c r="E235" s="78">
        <v>29.3446797421404</v>
      </c>
      <c r="F235" s="78">
        <v>28.117969129659599</v>
      </c>
      <c r="G235" s="78">
        <v>28.081420226413201</v>
      </c>
      <c r="H235" s="78">
        <v>27.9377893025089</v>
      </c>
      <c r="I235" s="78">
        <v>27.4731859124085</v>
      </c>
      <c r="J235" s="78">
        <v>28.911557042045398</v>
      </c>
      <c r="K235" s="78">
        <v>27.738070285459901</v>
      </c>
      <c r="L235" s="78">
        <v>26.489963763295702</v>
      </c>
      <c r="M235" s="78"/>
      <c r="N235" s="71" t="s">
        <v>309</v>
      </c>
      <c r="O235" s="71" t="s">
        <v>601</v>
      </c>
      <c r="P235" s="78">
        <v>6990</v>
      </c>
      <c r="Q235" s="78">
        <v>6934</v>
      </c>
      <c r="R235" s="78">
        <v>6922</v>
      </c>
      <c r="S235" s="78">
        <v>6867</v>
      </c>
      <c r="T235" s="78">
        <v>6835</v>
      </c>
      <c r="U235" s="78">
        <v>6849</v>
      </c>
      <c r="V235" s="78">
        <v>6812</v>
      </c>
      <c r="W235" s="78">
        <v>6750</v>
      </c>
      <c r="X235" s="78">
        <v>6861</v>
      </c>
      <c r="Y235" s="78">
        <v>6887</v>
      </c>
      <c r="Z235" s="78">
        <v>6892</v>
      </c>
      <c r="AB235" s="71" t="s">
        <v>309</v>
      </c>
      <c r="AC235" s="71" t="s">
        <v>601</v>
      </c>
      <c r="AD235" s="256">
        <f t="shared" si="35"/>
        <v>4.082291637835179</v>
      </c>
      <c r="AE235" s="256">
        <f t="shared" si="27"/>
        <v>4.0426697360355641</v>
      </c>
      <c r="AF235" s="256">
        <f t="shared" si="28"/>
        <v>4.2393354149292692</v>
      </c>
      <c r="AG235" s="256">
        <f t="shared" si="29"/>
        <v>4.0946511037803406</v>
      </c>
      <c r="AH235" s="256">
        <f t="shared" si="30"/>
        <v>4.1084740638497736</v>
      </c>
      <c r="AI235" s="256">
        <f t="shared" si="31"/>
        <v>4.0791048769906411</v>
      </c>
      <c r="AJ235" s="256">
        <f t="shared" si="32"/>
        <v>4.0330572390499855</v>
      </c>
      <c r="AK235" s="256">
        <f t="shared" si="33"/>
        <v>4.2831936358585772</v>
      </c>
      <c r="AL235" s="256">
        <f t="shared" si="34"/>
        <v>4.0428611405713308</v>
      </c>
      <c r="AM235" s="256">
        <f t="shared" si="34"/>
        <v>3.8463719708575144</v>
      </c>
    </row>
    <row r="236" spans="1:39" x14ac:dyDescent="0.2">
      <c r="A236" s="71" t="s">
        <v>310</v>
      </c>
      <c r="B236" s="71" t="s">
        <v>602</v>
      </c>
      <c r="C236" s="78">
        <v>43.567492886408502</v>
      </c>
      <c r="D236" s="78">
        <v>42.717977576149103</v>
      </c>
      <c r="E236" s="78">
        <v>43.019116460191498</v>
      </c>
      <c r="F236" s="78">
        <v>44.699732390644698</v>
      </c>
      <c r="G236" s="78">
        <v>41.114717879845401</v>
      </c>
      <c r="H236" s="78">
        <v>41.295491162772798</v>
      </c>
      <c r="I236" s="78">
        <v>38.243498181444998</v>
      </c>
      <c r="J236" s="78">
        <v>38.525603385921897</v>
      </c>
      <c r="K236" s="78">
        <v>37.8053025787639</v>
      </c>
      <c r="L236" s="78">
        <v>35.656031217608898</v>
      </c>
      <c r="M236" s="78"/>
      <c r="N236" s="71" t="s">
        <v>310</v>
      </c>
      <c r="O236" s="71" t="s">
        <v>602</v>
      </c>
      <c r="P236" s="78">
        <v>7287</v>
      </c>
      <c r="Q236" s="78">
        <v>7288</v>
      </c>
      <c r="R236" s="78">
        <v>7207</v>
      </c>
      <c r="S236" s="78">
        <v>7184</v>
      </c>
      <c r="T236" s="78">
        <v>7139</v>
      </c>
      <c r="U236" s="78">
        <v>7096</v>
      </c>
      <c r="V236" s="78">
        <v>7052</v>
      </c>
      <c r="W236" s="78">
        <v>7035</v>
      </c>
      <c r="X236" s="78">
        <v>7039</v>
      </c>
      <c r="Y236" s="78">
        <v>7068</v>
      </c>
      <c r="Z236" s="78">
        <v>7121</v>
      </c>
      <c r="AB236" s="71" t="s">
        <v>310</v>
      </c>
      <c r="AC236" s="71" t="s">
        <v>602</v>
      </c>
      <c r="AD236" s="256">
        <f t="shared" si="35"/>
        <v>5.9787968829982852</v>
      </c>
      <c r="AE236" s="256">
        <f t="shared" si="27"/>
        <v>5.8614129495264962</v>
      </c>
      <c r="AF236" s="256">
        <f t="shared" si="28"/>
        <v>5.9690740197296384</v>
      </c>
      <c r="AG236" s="256">
        <f t="shared" si="29"/>
        <v>6.2221231056019901</v>
      </c>
      <c r="AH236" s="256">
        <f t="shared" si="30"/>
        <v>5.7591704552241776</v>
      </c>
      <c r="AI236" s="256">
        <f t="shared" si="31"/>
        <v>5.819544977842841</v>
      </c>
      <c r="AJ236" s="256">
        <f t="shared" si="32"/>
        <v>5.4230712112088773</v>
      </c>
      <c r="AK236" s="256">
        <f t="shared" si="33"/>
        <v>5.4762762453336027</v>
      </c>
      <c r="AL236" s="256">
        <f t="shared" si="34"/>
        <v>5.3708342916272054</v>
      </c>
      <c r="AM236" s="256">
        <f t="shared" si="34"/>
        <v>5.0447129623102578</v>
      </c>
    </row>
    <row r="237" spans="1:39" x14ac:dyDescent="0.2">
      <c r="A237" s="71" t="s">
        <v>311</v>
      </c>
      <c r="B237" s="71" t="s">
        <v>603</v>
      </c>
      <c r="C237" s="78">
        <v>111.60233526491</v>
      </c>
      <c r="D237" s="78">
        <v>88.646123086652395</v>
      </c>
      <c r="E237" s="78">
        <v>106.36900290483</v>
      </c>
      <c r="F237" s="78">
        <v>105.113100882521</v>
      </c>
      <c r="G237" s="78">
        <v>95.124555840388098</v>
      </c>
      <c r="H237" s="78">
        <v>88.926012830442104</v>
      </c>
      <c r="I237" s="78">
        <v>81.719069668550105</v>
      </c>
      <c r="J237" s="78">
        <v>81.541136847286793</v>
      </c>
      <c r="K237" s="78">
        <v>85.246650322350604</v>
      </c>
      <c r="L237" s="78">
        <v>89.204012870662396</v>
      </c>
      <c r="M237" s="78"/>
      <c r="N237" s="71" t="s">
        <v>311</v>
      </c>
      <c r="O237" s="71" t="s">
        <v>603</v>
      </c>
      <c r="P237" s="78">
        <v>10734</v>
      </c>
      <c r="Q237" s="78">
        <v>10758</v>
      </c>
      <c r="R237" s="78">
        <v>10715</v>
      </c>
      <c r="S237" s="78">
        <v>10662</v>
      </c>
      <c r="T237" s="78">
        <v>10650</v>
      </c>
      <c r="U237" s="78">
        <v>10691</v>
      </c>
      <c r="V237" s="78">
        <v>10712</v>
      </c>
      <c r="W237" s="78">
        <v>10790</v>
      </c>
      <c r="X237" s="78">
        <v>10909</v>
      </c>
      <c r="Y237" s="78">
        <v>10894</v>
      </c>
      <c r="Z237" s="78">
        <v>10897</v>
      </c>
      <c r="AB237" s="71" t="s">
        <v>311</v>
      </c>
      <c r="AC237" s="71" t="s">
        <v>603</v>
      </c>
      <c r="AD237" s="256">
        <f t="shared" si="35"/>
        <v>10.397087317394261</v>
      </c>
      <c r="AE237" s="256">
        <f t="shared" si="27"/>
        <v>8.240018877733073</v>
      </c>
      <c r="AF237" s="256">
        <f t="shared" si="28"/>
        <v>9.9271117969976661</v>
      </c>
      <c r="AG237" s="256">
        <f t="shared" si="29"/>
        <v>9.8586663742750886</v>
      </c>
      <c r="AH237" s="256">
        <f t="shared" si="30"/>
        <v>8.9318831775012306</v>
      </c>
      <c r="AI237" s="256">
        <f t="shared" si="31"/>
        <v>8.3178386334713412</v>
      </c>
      <c r="AJ237" s="256">
        <f t="shared" si="32"/>
        <v>7.628740633733206</v>
      </c>
      <c r="AK237" s="256">
        <f t="shared" si="33"/>
        <v>7.557102580842149</v>
      </c>
      <c r="AL237" s="256">
        <f t="shared" si="34"/>
        <v>7.8143413990604635</v>
      </c>
      <c r="AM237" s="256">
        <f t="shared" si="34"/>
        <v>8.1883617468939232</v>
      </c>
    </row>
    <row r="238" spans="1:39" x14ac:dyDescent="0.2">
      <c r="A238" s="71" t="s">
        <v>312</v>
      </c>
      <c r="B238" s="71" t="s">
        <v>604</v>
      </c>
      <c r="C238" s="78">
        <v>81.096880622532296</v>
      </c>
      <c r="D238" s="78">
        <v>78.919043450073701</v>
      </c>
      <c r="E238" s="78">
        <v>86.387313517185802</v>
      </c>
      <c r="F238" s="78">
        <v>78.243832337201496</v>
      </c>
      <c r="G238" s="78">
        <v>73.906732904736202</v>
      </c>
      <c r="H238" s="78">
        <v>70.294882609591895</v>
      </c>
      <c r="I238" s="78">
        <v>66.418692499981205</v>
      </c>
      <c r="J238" s="78">
        <v>75.312248580201896</v>
      </c>
      <c r="K238" s="78">
        <v>76.641635445473597</v>
      </c>
      <c r="L238" s="78">
        <v>70.010880276919195</v>
      </c>
      <c r="M238" s="78"/>
      <c r="N238" s="71" t="s">
        <v>312</v>
      </c>
      <c r="O238" s="71" t="s">
        <v>604</v>
      </c>
      <c r="P238" s="78">
        <v>20153</v>
      </c>
      <c r="Q238" s="78">
        <v>20146</v>
      </c>
      <c r="R238" s="78">
        <v>20153</v>
      </c>
      <c r="S238" s="78">
        <v>20107</v>
      </c>
      <c r="T238" s="78">
        <v>20082</v>
      </c>
      <c r="U238" s="78">
        <v>19998</v>
      </c>
      <c r="V238" s="78">
        <v>20006</v>
      </c>
      <c r="W238" s="78">
        <v>20101</v>
      </c>
      <c r="X238" s="78">
        <v>20279</v>
      </c>
      <c r="Y238" s="78">
        <v>20369</v>
      </c>
      <c r="Z238" s="78">
        <v>20390</v>
      </c>
      <c r="AB238" s="71" t="s">
        <v>312</v>
      </c>
      <c r="AC238" s="71" t="s">
        <v>604</v>
      </c>
      <c r="AD238" s="256">
        <f t="shared" si="35"/>
        <v>4.0240599723382271</v>
      </c>
      <c r="AE238" s="256">
        <f t="shared" si="27"/>
        <v>3.917355477517805</v>
      </c>
      <c r="AF238" s="256">
        <f t="shared" si="28"/>
        <v>4.2865733894301492</v>
      </c>
      <c r="AG238" s="256">
        <f t="shared" si="29"/>
        <v>3.8913727725270553</v>
      </c>
      <c r="AH238" s="256">
        <f t="shared" si="30"/>
        <v>3.6802476299539988</v>
      </c>
      <c r="AI238" s="256">
        <f t="shared" si="31"/>
        <v>3.5150956400435991</v>
      </c>
      <c r="AJ238" s="256">
        <f t="shared" si="32"/>
        <v>3.3199386434060383</v>
      </c>
      <c r="AK238" s="256">
        <f t="shared" si="33"/>
        <v>3.7466916362470473</v>
      </c>
      <c r="AL238" s="256">
        <f t="shared" si="34"/>
        <v>3.7793597043973373</v>
      </c>
      <c r="AM238" s="256">
        <f t="shared" si="34"/>
        <v>3.4371289840895085</v>
      </c>
    </row>
    <row r="239" spans="1:39" x14ac:dyDescent="0.2">
      <c r="A239" s="71" t="s">
        <v>313</v>
      </c>
      <c r="B239" s="71" t="s">
        <v>605</v>
      </c>
      <c r="C239" s="78">
        <v>218.79394040276901</v>
      </c>
      <c r="D239" s="78">
        <v>197.91602338369501</v>
      </c>
      <c r="E239" s="78">
        <v>206.903786704559</v>
      </c>
      <c r="F239" s="78">
        <v>187.44828597446701</v>
      </c>
      <c r="G239" s="78">
        <v>191.241528723111</v>
      </c>
      <c r="H239" s="78">
        <v>184.02041429827599</v>
      </c>
      <c r="I239" s="78">
        <v>170.057395508849</v>
      </c>
      <c r="J239" s="78">
        <v>159.75647060270501</v>
      </c>
      <c r="K239" s="78">
        <v>156.68631534540299</v>
      </c>
      <c r="L239" s="78">
        <v>154.725596753654</v>
      </c>
      <c r="M239" s="78"/>
      <c r="N239" s="71" t="s">
        <v>313</v>
      </c>
      <c r="O239" s="71" t="s">
        <v>605</v>
      </c>
      <c r="P239" s="78">
        <v>55297</v>
      </c>
      <c r="Q239" s="78">
        <v>55685</v>
      </c>
      <c r="R239" s="78">
        <v>56044</v>
      </c>
      <c r="S239" s="78">
        <v>56124</v>
      </c>
      <c r="T239" s="78">
        <v>56432</v>
      </c>
      <c r="U239" s="78">
        <v>56767</v>
      </c>
      <c r="V239" s="78">
        <v>56896</v>
      </c>
      <c r="W239" s="78">
        <v>57062</v>
      </c>
      <c r="X239" s="78">
        <v>57685</v>
      </c>
      <c r="Y239" s="78">
        <v>58340</v>
      </c>
      <c r="Z239" s="78">
        <v>58923</v>
      </c>
      <c r="AB239" s="71" t="s">
        <v>313</v>
      </c>
      <c r="AC239" s="71" t="s">
        <v>605</v>
      </c>
      <c r="AD239" s="256">
        <f t="shared" si="35"/>
        <v>3.9567054343412664</v>
      </c>
      <c r="AE239" s="256">
        <f t="shared" si="27"/>
        <v>3.5542071183208224</v>
      </c>
      <c r="AF239" s="256">
        <f t="shared" si="28"/>
        <v>3.6918097691913316</v>
      </c>
      <c r="AG239" s="256">
        <f t="shared" si="29"/>
        <v>3.3398953384375134</v>
      </c>
      <c r="AH239" s="256">
        <f t="shared" si="30"/>
        <v>3.3888844755300362</v>
      </c>
      <c r="AI239" s="256">
        <f t="shared" si="31"/>
        <v>3.2416793964499795</v>
      </c>
      <c r="AJ239" s="256">
        <f t="shared" si="32"/>
        <v>2.9889165408613789</v>
      </c>
      <c r="AK239" s="256">
        <f t="shared" si="33"/>
        <v>2.7996998107795905</v>
      </c>
      <c r="AL239" s="256">
        <f t="shared" si="34"/>
        <v>2.7162401897443527</v>
      </c>
      <c r="AM239" s="256">
        <f t="shared" si="34"/>
        <v>2.6521357002683237</v>
      </c>
    </row>
    <row r="240" spans="1:39" x14ac:dyDescent="0.2">
      <c r="A240" s="71" t="s">
        <v>314</v>
      </c>
      <c r="B240" s="71" t="s">
        <v>606</v>
      </c>
      <c r="C240" s="78">
        <v>592.21060093322205</v>
      </c>
      <c r="D240" s="78">
        <v>495.93783319034799</v>
      </c>
      <c r="E240" s="78">
        <v>562.85247519979896</v>
      </c>
      <c r="F240" s="78">
        <v>508.76499133660298</v>
      </c>
      <c r="G240" s="78">
        <v>485.36834418831</v>
      </c>
      <c r="H240" s="78">
        <v>516.75514399690098</v>
      </c>
      <c r="I240" s="78">
        <v>517.96372959081702</v>
      </c>
      <c r="J240" s="78">
        <v>467.438991075601</v>
      </c>
      <c r="K240" s="78">
        <v>458.68390564623201</v>
      </c>
      <c r="L240" s="78">
        <v>458.59696649401201</v>
      </c>
      <c r="M240" s="78"/>
      <c r="N240" s="71" t="s">
        <v>314</v>
      </c>
      <c r="O240" s="71" t="s">
        <v>606</v>
      </c>
      <c r="P240" s="78">
        <v>48185</v>
      </c>
      <c r="Q240" s="78">
        <v>48681</v>
      </c>
      <c r="R240" s="78">
        <v>49251</v>
      </c>
      <c r="S240" s="78">
        <v>49323</v>
      </c>
      <c r="T240" s="78">
        <v>49482</v>
      </c>
      <c r="U240" s="78">
        <v>50023</v>
      </c>
      <c r="V240" s="78">
        <v>50715</v>
      </c>
      <c r="W240" s="78">
        <v>50988</v>
      </c>
      <c r="X240" s="78">
        <v>51604</v>
      </c>
      <c r="Y240" s="78">
        <v>51964</v>
      </c>
      <c r="Z240" s="78">
        <v>52224</v>
      </c>
      <c r="AB240" s="71" t="s">
        <v>314</v>
      </c>
      <c r="AC240" s="71" t="s">
        <v>606</v>
      </c>
      <c r="AD240" s="256">
        <f t="shared" si="35"/>
        <v>12.290351788590268</v>
      </c>
      <c r="AE240" s="256">
        <f t="shared" si="27"/>
        <v>10.18750299275586</v>
      </c>
      <c r="AF240" s="256">
        <f t="shared" si="28"/>
        <v>11.428244608227223</v>
      </c>
      <c r="AG240" s="256">
        <f t="shared" si="29"/>
        <v>10.314964445321715</v>
      </c>
      <c r="AH240" s="256">
        <f t="shared" si="30"/>
        <v>9.8089879994404026</v>
      </c>
      <c r="AI240" s="256">
        <f t="shared" si="31"/>
        <v>10.330350918515503</v>
      </c>
      <c r="AJ240" s="256">
        <f t="shared" si="32"/>
        <v>10.213225467629242</v>
      </c>
      <c r="AK240" s="256">
        <f t="shared" si="33"/>
        <v>9.1676275020710953</v>
      </c>
      <c r="AL240" s="256">
        <f t="shared" si="34"/>
        <v>8.888533944001086</v>
      </c>
      <c r="AM240" s="256">
        <f t="shared" si="34"/>
        <v>8.8252822433610181</v>
      </c>
    </row>
    <row r="241" spans="1:39" x14ac:dyDescent="0.2">
      <c r="A241" s="71" t="s">
        <v>315</v>
      </c>
      <c r="B241" s="71" t="s">
        <v>607</v>
      </c>
      <c r="C241" s="78">
        <v>64.885048543218701</v>
      </c>
      <c r="D241" s="78">
        <v>63.623551191810101</v>
      </c>
      <c r="E241" s="78">
        <v>66.551196373130693</v>
      </c>
      <c r="F241" s="78">
        <v>66.932888510068594</v>
      </c>
      <c r="G241" s="78">
        <v>65.053465152622195</v>
      </c>
      <c r="H241" s="78">
        <v>62.550738894342899</v>
      </c>
      <c r="I241" s="78">
        <v>60.436547286540502</v>
      </c>
      <c r="J241" s="78">
        <v>60.502665625720397</v>
      </c>
      <c r="K241" s="78">
        <v>59.372566739822901</v>
      </c>
      <c r="L241" s="78">
        <v>59.414299763326298</v>
      </c>
      <c r="M241" s="78"/>
      <c r="N241" s="71" t="s">
        <v>315</v>
      </c>
      <c r="O241" s="71" t="s">
        <v>607</v>
      </c>
      <c r="P241" s="78">
        <v>10957</v>
      </c>
      <c r="Q241" s="78">
        <v>10900</v>
      </c>
      <c r="R241" s="78">
        <v>10840</v>
      </c>
      <c r="S241" s="78">
        <v>10861</v>
      </c>
      <c r="T241" s="78">
        <v>10851</v>
      </c>
      <c r="U241" s="78">
        <v>10873</v>
      </c>
      <c r="V241" s="78">
        <v>10886</v>
      </c>
      <c r="W241" s="78">
        <v>11009</v>
      </c>
      <c r="X241" s="78">
        <v>11086</v>
      </c>
      <c r="Y241" s="78">
        <v>11160</v>
      </c>
      <c r="Z241" s="78">
        <v>11123</v>
      </c>
      <c r="AB241" s="71" t="s">
        <v>315</v>
      </c>
      <c r="AC241" s="71" t="s">
        <v>607</v>
      </c>
      <c r="AD241" s="256">
        <f t="shared" si="35"/>
        <v>5.9217895905100573</v>
      </c>
      <c r="AE241" s="256">
        <f t="shared" si="27"/>
        <v>5.8370230451201932</v>
      </c>
      <c r="AF241" s="256">
        <f t="shared" si="28"/>
        <v>6.1394092595139016</v>
      </c>
      <c r="AG241" s="256">
        <f t="shared" si="29"/>
        <v>6.1626819362921079</v>
      </c>
      <c r="AH241" s="256">
        <f t="shared" si="30"/>
        <v>5.9951585248016031</v>
      </c>
      <c r="AI241" s="256">
        <f t="shared" si="31"/>
        <v>5.7528500776550073</v>
      </c>
      <c r="AJ241" s="256">
        <f t="shared" si="32"/>
        <v>5.5517680770292577</v>
      </c>
      <c r="AK241" s="256">
        <f t="shared" si="33"/>
        <v>5.4957458103115995</v>
      </c>
      <c r="AL241" s="256">
        <f t="shared" si="34"/>
        <v>5.3556347410989442</v>
      </c>
      <c r="AM241" s="256">
        <f t="shared" si="34"/>
        <v>5.3238619859611376</v>
      </c>
    </row>
    <row r="242" spans="1:39" x14ac:dyDescent="0.2">
      <c r="A242" s="71" t="s">
        <v>316</v>
      </c>
      <c r="B242" s="71" t="s">
        <v>608</v>
      </c>
      <c r="C242" s="78">
        <v>93.308193799687103</v>
      </c>
      <c r="D242" s="78">
        <v>90.337159448646602</v>
      </c>
      <c r="E242" s="78">
        <v>95.750455175671604</v>
      </c>
      <c r="F242" s="78">
        <v>94.044183511764501</v>
      </c>
      <c r="G242" s="78">
        <v>87.584118918924503</v>
      </c>
      <c r="H242" s="78">
        <v>83.487575235441497</v>
      </c>
      <c r="I242" s="78">
        <v>82.518592049698498</v>
      </c>
      <c r="J242" s="78">
        <v>79.844959205198506</v>
      </c>
      <c r="K242" s="78">
        <v>85.400143473019696</v>
      </c>
      <c r="L242" s="78">
        <v>87.984583627213297</v>
      </c>
      <c r="M242" s="78"/>
      <c r="N242" s="71" t="s">
        <v>316</v>
      </c>
      <c r="O242" s="71" t="s">
        <v>608</v>
      </c>
      <c r="P242" s="78">
        <v>15259</v>
      </c>
      <c r="Q242" s="78">
        <v>15195</v>
      </c>
      <c r="R242" s="78">
        <v>15164</v>
      </c>
      <c r="S242" s="78">
        <v>15119</v>
      </c>
      <c r="T242" s="78">
        <v>15064</v>
      </c>
      <c r="U242" s="78">
        <v>15021</v>
      </c>
      <c r="V242" s="78">
        <v>15085</v>
      </c>
      <c r="W242" s="78">
        <v>15235</v>
      </c>
      <c r="X242" s="78">
        <v>15461</v>
      </c>
      <c r="Y242" s="78">
        <v>15566</v>
      </c>
      <c r="Z242" s="78">
        <v>15457</v>
      </c>
      <c r="AB242" s="71" t="s">
        <v>316</v>
      </c>
      <c r="AC242" s="71" t="s">
        <v>608</v>
      </c>
      <c r="AD242" s="256">
        <f t="shared" si="35"/>
        <v>6.1149612556318962</v>
      </c>
      <c r="AE242" s="256">
        <f t="shared" si="27"/>
        <v>5.9451898288020146</v>
      </c>
      <c r="AF242" s="256">
        <f t="shared" si="28"/>
        <v>6.3143270361165662</v>
      </c>
      <c r="AG242" s="256">
        <f t="shared" si="29"/>
        <v>6.2202648000373371</v>
      </c>
      <c r="AH242" s="256">
        <f t="shared" si="30"/>
        <v>5.8141342882982281</v>
      </c>
      <c r="AI242" s="256">
        <f t="shared" si="31"/>
        <v>5.5580570691326479</v>
      </c>
      <c r="AJ242" s="256">
        <f t="shared" si="32"/>
        <v>5.4702414351805428</v>
      </c>
      <c r="AK242" s="256">
        <f t="shared" si="33"/>
        <v>5.2408900036231385</v>
      </c>
      <c r="AL242" s="256">
        <f t="shared" si="34"/>
        <v>5.5235847275738754</v>
      </c>
      <c r="AM242" s="256">
        <f t="shared" si="34"/>
        <v>5.6523566508552809</v>
      </c>
    </row>
    <row r="243" spans="1:39" x14ac:dyDescent="0.2">
      <c r="A243" s="71" t="s">
        <v>317</v>
      </c>
      <c r="B243" s="71" t="s">
        <v>609</v>
      </c>
      <c r="C243" s="78">
        <v>265.92862758426003</v>
      </c>
      <c r="D243" s="78">
        <v>242.88581802569701</v>
      </c>
      <c r="E243" s="78">
        <v>255.70452560675301</v>
      </c>
      <c r="F243" s="78">
        <v>266.94728291202199</v>
      </c>
      <c r="G243" s="78">
        <v>254.60390528355501</v>
      </c>
      <c r="H243" s="78">
        <v>238.284112482447</v>
      </c>
      <c r="I243" s="78">
        <v>234.809747465643</v>
      </c>
      <c r="J243" s="78">
        <v>257.30875665713199</v>
      </c>
      <c r="K243" s="78">
        <v>259.03363314328601</v>
      </c>
      <c r="L243" s="78">
        <v>272.03674955287102</v>
      </c>
      <c r="M243" s="78"/>
      <c r="N243" s="71" t="s">
        <v>317</v>
      </c>
      <c r="O243" s="71" t="s">
        <v>609</v>
      </c>
      <c r="P243" s="78">
        <v>21937</v>
      </c>
      <c r="Q243" s="78">
        <v>21762</v>
      </c>
      <c r="R243" s="78">
        <v>21583</v>
      </c>
      <c r="S243" s="78">
        <v>21486</v>
      </c>
      <c r="T243" s="78">
        <v>21467</v>
      </c>
      <c r="U243" s="78">
        <v>21582</v>
      </c>
      <c r="V243" s="78">
        <v>22022</v>
      </c>
      <c r="W243" s="78">
        <v>22781</v>
      </c>
      <c r="X243" s="78">
        <v>23161</v>
      </c>
      <c r="Y243" s="78">
        <v>23256</v>
      </c>
      <c r="Z243" s="78">
        <v>23323</v>
      </c>
      <c r="AB243" s="71" t="s">
        <v>317</v>
      </c>
      <c r="AC243" s="71" t="s">
        <v>609</v>
      </c>
      <c r="AD243" s="256">
        <f t="shared" si="35"/>
        <v>12.122378975441492</v>
      </c>
      <c r="AE243" s="256">
        <f t="shared" si="27"/>
        <v>11.161006250606423</v>
      </c>
      <c r="AF243" s="256">
        <f t="shared" si="28"/>
        <v>11.847496900651114</v>
      </c>
      <c r="AG243" s="256">
        <f t="shared" si="29"/>
        <v>12.424242898260355</v>
      </c>
      <c r="AH243" s="256">
        <f t="shared" si="30"/>
        <v>11.860246205038198</v>
      </c>
      <c r="AI243" s="256">
        <f t="shared" si="31"/>
        <v>11.040872601355158</v>
      </c>
      <c r="AJ243" s="256">
        <f t="shared" si="32"/>
        <v>10.662507831515894</v>
      </c>
      <c r="AK243" s="256">
        <f t="shared" si="33"/>
        <v>11.294884186696457</v>
      </c>
      <c r="AL243" s="256">
        <f t="shared" si="34"/>
        <v>11.184043570799448</v>
      </c>
      <c r="AM243" s="256">
        <f t="shared" si="34"/>
        <v>11.697486650880247</v>
      </c>
    </row>
    <row r="244" spans="1:39" x14ac:dyDescent="0.2">
      <c r="A244" s="71" t="s">
        <v>318</v>
      </c>
      <c r="B244" s="71" t="s">
        <v>610</v>
      </c>
      <c r="C244" s="78">
        <v>104.08712139361199</v>
      </c>
      <c r="D244" s="78">
        <v>100.394073710334</v>
      </c>
      <c r="E244" s="78">
        <v>103.81670389441901</v>
      </c>
      <c r="F244" s="78">
        <v>97.446524323427198</v>
      </c>
      <c r="G244" s="78">
        <v>92.270731461079095</v>
      </c>
      <c r="H244" s="78">
        <v>91.044301606618802</v>
      </c>
      <c r="I244" s="78">
        <v>90.227044889930795</v>
      </c>
      <c r="J244" s="78">
        <v>89.221386212288195</v>
      </c>
      <c r="K244" s="78">
        <v>90.081939911910496</v>
      </c>
      <c r="L244" s="78">
        <v>82.866113332071507</v>
      </c>
      <c r="M244" s="78"/>
      <c r="N244" s="71" t="s">
        <v>318</v>
      </c>
      <c r="O244" s="71" t="s">
        <v>610</v>
      </c>
      <c r="P244" s="78">
        <v>25522</v>
      </c>
      <c r="Q244" s="78">
        <v>25650</v>
      </c>
      <c r="R244" s="78">
        <v>25810</v>
      </c>
      <c r="S244" s="78">
        <v>25586</v>
      </c>
      <c r="T244" s="78">
        <v>25639</v>
      </c>
      <c r="U244" s="78">
        <v>25712</v>
      </c>
      <c r="V244" s="78">
        <v>26030</v>
      </c>
      <c r="W244" s="78">
        <v>26362</v>
      </c>
      <c r="X244" s="78">
        <v>26933</v>
      </c>
      <c r="Y244" s="78">
        <v>26992</v>
      </c>
      <c r="Z244" s="78">
        <v>26946</v>
      </c>
      <c r="AB244" s="71" t="s">
        <v>318</v>
      </c>
      <c r="AC244" s="71" t="s">
        <v>610</v>
      </c>
      <c r="AD244" s="256">
        <f t="shared" si="35"/>
        <v>4.0783293391431705</v>
      </c>
      <c r="AE244" s="256">
        <f t="shared" si="27"/>
        <v>3.9139989750617543</v>
      </c>
      <c r="AF244" s="256">
        <f t="shared" si="28"/>
        <v>4.0223442035807446</v>
      </c>
      <c r="AG244" s="256">
        <f t="shared" si="29"/>
        <v>3.8085876777701553</v>
      </c>
      <c r="AH244" s="256">
        <f t="shared" si="30"/>
        <v>3.5988428355660944</v>
      </c>
      <c r="AI244" s="256">
        <f t="shared" si="31"/>
        <v>3.5409264781665679</v>
      </c>
      <c r="AJ244" s="256">
        <f t="shared" si="32"/>
        <v>3.4662714133665307</v>
      </c>
      <c r="AK244" s="256">
        <f t="shared" si="33"/>
        <v>3.3844695475414688</v>
      </c>
      <c r="AL244" s="256">
        <f t="shared" si="34"/>
        <v>3.3446678762822741</v>
      </c>
      <c r="AM244" s="256">
        <f t="shared" si="34"/>
        <v>3.0700249456161641</v>
      </c>
    </row>
    <row r="245" spans="1:39" x14ac:dyDescent="0.2">
      <c r="A245" s="71" t="s">
        <v>319</v>
      </c>
      <c r="B245" s="71" t="s">
        <v>611</v>
      </c>
      <c r="C245" s="78">
        <v>30.070582856300501</v>
      </c>
      <c r="D245" s="78">
        <v>29.1221542771736</v>
      </c>
      <c r="E245" s="78">
        <v>30.698587172935</v>
      </c>
      <c r="F245" s="78">
        <v>30.0824291644646</v>
      </c>
      <c r="G245" s="78">
        <v>27.532810703393899</v>
      </c>
      <c r="H245" s="78">
        <v>27.573227474602302</v>
      </c>
      <c r="I245" s="78">
        <v>27.204024851006601</v>
      </c>
      <c r="J245" s="78">
        <v>26.138269711364501</v>
      </c>
      <c r="K245" s="78">
        <v>23.97190362904</v>
      </c>
      <c r="L245" s="78">
        <v>24.1163147832623</v>
      </c>
      <c r="M245" s="78"/>
      <c r="N245" s="71" t="s">
        <v>319</v>
      </c>
      <c r="O245" s="71" t="s">
        <v>611</v>
      </c>
      <c r="P245" s="78">
        <v>6027</v>
      </c>
      <c r="Q245" s="78">
        <v>5982</v>
      </c>
      <c r="R245" s="78">
        <v>5936</v>
      </c>
      <c r="S245" s="78">
        <v>5907</v>
      </c>
      <c r="T245" s="78">
        <v>5850</v>
      </c>
      <c r="U245" s="78">
        <v>5785</v>
      </c>
      <c r="V245" s="78">
        <v>5765</v>
      </c>
      <c r="W245" s="78">
        <v>5849</v>
      </c>
      <c r="X245" s="78">
        <v>5856</v>
      </c>
      <c r="Y245" s="78">
        <v>5896</v>
      </c>
      <c r="Z245" s="78">
        <v>5906</v>
      </c>
      <c r="AB245" s="71" t="s">
        <v>319</v>
      </c>
      <c r="AC245" s="71" t="s">
        <v>611</v>
      </c>
      <c r="AD245" s="256">
        <f t="shared" si="35"/>
        <v>4.9893119058072841</v>
      </c>
      <c r="AE245" s="256">
        <f t="shared" si="27"/>
        <v>4.8682972713429624</v>
      </c>
      <c r="AF245" s="256">
        <f t="shared" si="28"/>
        <v>5.1715948741467317</v>
      </c>
      <c r="AG245" s="256">
        <f t="shared" si="29"/>
        <v>5.0926746511705776</v>
      </c>
      <c r="AH245" s="256">
        <f t="shared" si="30"/>
        <v>4.7064633681015211</v>
      </c>
      <c r="AI245" s="256">
        <f t="shared" si="31"/>
        <v>4.7663314562838899</v>
      </c>
      <c r="AJ245" s="256">
        <f t="shared" si="32"/>
        <v>4.7188247790124196</v>
      </c>
      <c r="AK245" s="256">
        <f t="shared" si="33"/>
        <v>4.468844197531971</v>
      </c>
      <c r="AL245" s="256">
        <f t="shared" si="34"/>
        <v>4.0935627781830597</v>
      </c>
      <c r="AM245" s="256">
        <f t="shared" si="34"/>
        <v>4.0902840541489658</v>
      </c>
    </row>
    <row r="246" spans="1:39" x14ac:dyDescent="0.2">
      <c r="A246" s="71" t="s">
        <v>320</v>
      </c>
      <c r="B246" s="71" t="s">
        <v>612</v>
      </c>
      <c r="C246" s="78">
        <v>143.23310178232899</v>
      </c>
      <c r="D246" s="78">
        <v>173.518363916411</v>
      </c>
      <c r="E246" s="78">
        <v>136.22749614052</v>
      </c>
      <c r="F246" s="78">
        <v>139.938499676585</v>
      </c>
      <c r="G246" s="78">
        <v>125.254297824891</v>
      </c>
      <c r="H246" s="78">
        <v>120.693437508483</v>
      </c>
      <c r="I246" s="78">
        <v>148.91078152287699</v>
      </c>
      <c r="J246" s="78">
        <v>122.898547136345</v>
      </c>
      <c r="K246" s="78">
        <v>113.537117193452</v>
      </c>
      <c r="L246" s="78">
        <v>131.122327378123</v>
      </c>
      <c r="M246" s="78"/>
      <c r="N246" s="71" t="s">
        <v>320</v>
      </c>
      <c r="O246" s="71" t="s">
        <v>612</v>
      </c>
      <c r="P246" s="78">
        <v>9896</v>
      </c>
      <c r="Q246" s="78">
        <v>9873</v>
      </c>
      <c r="R246" s="78">
        <v>9741</v>
      </c>
      <c r="S246" s="78">
        <v>9578</v>
      </c>
      <c r="T246" s="78">
        <v>9521</v>
      </c>
      <c r="U246" s="78">
        <v>9511</v>
      </c>
      <c r="V246" s="78">
        <v>9431</v>
      </c>
      <c r="W246" s="78">
        <v>9435</v>
      </c>
      <c r="X246" s="78">
        <v>9564</v>
      </c>
      <c r="Y246" s="78">
        <v>9660</v>
      </c>
      <c r="Z246" s="78">
        <v>9602</v>
      </c>
      <c r="AB246" s="71" t="s">
        <v>320</v>
      </c>
      <c r="AC246" s="71" t="s">
        <v>612</v>
      </c>
      <c r="AD246" s="256">
        <f t="shared" si="35"/>
        <v>14.473838094414811</v>
      </c>
      <c r="AE246" s="256">
        <f t="shared" si="27"/>
        <v>17.575039391918466</v>
      </c>
      <c r="AF246" s="256">
        <f t="shared" si="28"/>
        <v>13.984960080127298</v>
      </c>
      <c r="AG246" s="256">
        <f t="shared" si="29"/>
        <v>14.610409237480162</v>
      </c>
      <c r="AH246" s="256">
        <f t="shared" si="30"/>
        <v>13.155582168353218</v>
      </c>
      <c r="AI246" s="256">
        <f t="shared" si="31"/>
        <v>12.689878825410892</v>
      </c>
      <c r="AJ246" s="256">
        <f t="shared" si="32"/>
        <v>15.789500744658785</v>
      </c>
      <c r="AK246" s="256">
        <f t="shared" si="33"/>
        <v>13.025813157005301</v>
      </c>
      <c r="AL246" s="256">
        <f t="shared" si="34"/>
        <v>11.871300417550398</v>
      </c>
      <c r="AM246" s="256">
        <f t="shared" si="34"/>
        <v>13.573739894215633</v>
      </c>
    </row>
    <row r="247" spans="1:39" x14ac:dyDescent="0.2">
      <c r="A247" s="71" t="s">
        <v>321</v>
      </c>
      <c r="B247" s="71" t="s">
        <v>613</v>
      </c>
      <c r="C247" s="78">
        <v>67.296163049040302</v>
      </c>
      <c r="D247" s="78">
        <v>64.853186178883703</v>
      </c>
      <c r="E247" s="78">
        <v>67.363159845505706</v>
      </c>
      <c r="F247" s="78">
        <v>64.892411940578498</v>
      </c>
      <c r="G247" s="78">
        <v>61.752175553664102</v>
      </c>
      <c r="H247" s="78">
        <v>65.187399755259094</v>
      </c>
      <c r="I247" s="78">
        <v>61.397391218888203</v>
      </c>
      <c r="J247" s="78">
        <v>61.625944636928601</v>
      </c>
      <c r="K247" s="78">
        <v>59.210028357847399</v>
      </c>
      <c r="L247" s="78">
        <v>60.625128186901897</v>
      </c>
      <c r="M247" s="78"/>
      <c r="N247" s="71" t="s">
        <v>321</v>
      </c>
      <c r="O247" s="71" t="s">
        <v>613</v>
      </c>
      <c r="P247" s="78">
        <v>11647</v>
      </c>
      <c r="Q247" s="78">
        <v>11530</v>
      </c>
      <c r="R247" s="78">
        <v>11440</v>
      </c>
      <c r="S247" s="78">
        <v>11404</v>
      </c>
      <c r="T247" s="78">
        <v>11392</v>
      </c>
      <c r="U247" s="78">
        <v>11354</v>
      </c>
      <c r="V247" s="78">
        <v>11432</v>
      </c>
      <c r="W247" s="78">
        <v>11469</v>
      </c>
      <c r="X247" s="78">
        <v>11631</v>
      </c>
      <c r="Y247" s="78">
        <v>11609</v>
      </c>
      <c r="Z247" s="78">
        <v>11684</v>
      </c>
      <c r="AB247" s="71" t="s">
        <v>321</v>
      </c>
      <c r="AC247" s="71" t="s">
        <v>613</v>
      </c>
      <c r="AD247" s="256">
        <f t="shared" si="35"/>
        <v>5.7779825748295961</v>
      </c>
      <c r="AE247" s="256">
        <f t="shared" si="27"/>
        <v>5.6247342739708328</v>
      </c>
      <c r="AF247" s="256">
        <f t="shared" si="28"/>
        <v>5.8883880983833663</v>
      </c>
      <c r="AG247" s="256">
        <f t="shared" si="29"/>
        <v>5.6903202333022183</v>
      </c>
      <c r="AH247" s="256">
        <f t="shared" si="30"/>
        <v>5.420661477674166</v>
      </c>
      <c r="AI247" s="256">
        <f t="shared" si="31"/>
        <v>5.7413598516169717</v>
      </c>
      <c r="AJ247" s="256">
        <f t="shared" si="32"/>
        <v>5.3706605334926696</v>
      </c>
      <c r="AK247" s="256">
        <f t="shared" si="33"/>
        <v>5.3732622405552881</v>
      </c>
      <c r="AL247" s="256">
        <f t="shared" si="34"/>
        <v>5.0907083103643194</v>
      </c>
      <c r="AM247" s="256">
        <f t="shared" si="34"/>
        <v>5.2222524064865103</v>
      </c>
    </row>
    <row r="248" spans="1:39" x14ac:dyDescent="0.2">
      <c r="A248" s="71" t="s">
        <v>322</v>
      </c>
      <c r="B248" s="71" t="s">
        <v>614</v>
      </c>
      <c r="C248" s="78">
        <v>53.991063786859598</v>
      </c>
      <c r="D248" s="78">
        <v>52.347403934785397</v>
      </c>
      <c r="E248" s="78">
        <v>52.150327658208703</v>
      </c>
      <c r="F248" s="78">
        <v>51.747821987584501</v>
      </c>
      <c r="G248" s="78">
        <v>52.458443990464303</v>
      </c>
      <c r="H248" s="78">
        <v>50.203039599725003</v>
      </c>
      <c r="I248" s="78">
        <v>50.370018006580104</v>
      </c>
      <c r="J248" s="78">
        <v>49.210245610391503</v>
      </c>
      <c r="K248" s="78">
        <v>49.0789033391125</v>
      </c>
      <c r="L248" s="78">
        <v>48.000340269630001</v>
      </c>
      <c r="M248" s="78"/>
      <c r="N248" s="71" t="s">
        <v>322</v>
      </c>
      <c r="O248" s="71" t="s">
        <v>614</v>
      </c>
      <c r="P248" s="78">
        <v>9736</v>
      </c>
      <c r="Q248" s="78">
        <v>9646</v>
      </c>
      <c r="R248" s="78">
        <v>9611</v>
      </c>
      <c r="S248" s="78">
        <v>9533</v>
      </c>
      <c r="T248" s="78">
        <v>9533</v>
      </c>
      <c r="U248" s="78">
        <v>9491</v>
      </c>
      <c r="V248" s="78">
        <v>9493</v>
      </c>
      <c r="W248" s="78">
        <v>9490</v>
      </c>
      <c r="X248" s="78">
        <v>9511</v>
      </c>
      <c r="Y248" s="78">
        <v>9481</v>
      </c>
      <c r="Z248" s="78">
        <v>9517</v>
      </c>
      <c r="AB248" s="71" t="s">
        <v>322</v>
      </c>
      <c r="AC248" s="71" t="s">
        <v>614</v>
      </c>
      <c r="AD248" s="256">
        <f t="shared" si="35"/>
        <v>5.545507784188537</v>
      </c>
      <c r="AE248" s="256">
        <f t="shared" si="27"/>
        <v>5.4268509159014515</v>
      </c>
      <c r="AF248" s="256">
        <f t="shared" si="28"/>
        <v>5.4261083818758404</v>
      </c>
      <c r="AG248" s="256">
        <f t="shared" si="29"/>
        <v>5.4282830155863318</v>
      </c>
      <c r="AH248" s="256">
        <f t="shared" si="30"/>
        <v>5.5028263915309239</v>
      </c>
      <c r="AI248" s="256">
        <f t="shared" si="31"/>
        <v>5.2895416288826258</v>
      </c>
      <c r="AJ248" s="256">
        <f t="shared" si="32"/>
        <v>5.30601685521754</v>
      </c>
      <c r="AK248" s="256">
        <f t="shared" si="33"/>
        <v>5.1854842582077456</v>
      </c>
      <c r="AL248" s="256">
        <f t="shared" si="34"/>
        <v>5.1602253537075491</v>
      </c>
      <c r="AM248" s="256">
        <f t="shared" si="34"/>
        <v>5.0627929827686957</v>
      </c>
    </row>
    <row r="249" spans="1:39" x14ac:dyDescent="0.2">
      <c r="A249" s="71" t="s">
        <v>323</v>
      </c>
      <c r="B249" s="71" t="s">
        <v>615</v>
      </c>
      <c r="C249" s="78">
        <v>117.583199998788</v>
      </c>
      <c r="D249" s="78">
        <v>115.507183417288</v>
      </c>
      <c r="E249" s="78">
        <v>118.874168541936</v>
      </c>
      <c r="F249" s="78">
        <v>111.529833315172</v>
      </c>
      <c r="G249" s="78">
        <v>108.070147718708</v>
      </c>
      <c r="H249" s="78">
        <v>99.723571696903804</v>
      </c>
      <c r="I249" s="78">
        <v>95.065465339950507</v>
      </c>
      <c r="J249" s="78">
        <v>96.512350201478199</v>
      </c>
      <c r="K249" s="78">
        <v>91.368219000613195</v>
      </c>
      <c r="L249" s="78">
        <v>93.0604266993886</v>
      </c>
      <c r="M249" s="78"/>
      <c r="N249" s="71" t="s">
        <v>323</v>
      </c>
      <c r="O249" s="71" t="s">
        <v>615</v>
      </c>
      <c r="P249" s="78">
        <v>19133</v>
      </c>
      <c r="Q249" s="78">
        <v>19077</v>
      </c>
      <c r="R249" s="78">
        <v>19065</v>
      </c>
      <c r="S249" s="78">
        <v>18974</v>
      </c>
      <c r="T249" s="78">
        <v>18880</v>
      </c>
      <c r="U249" s="78">
        <v>18931</v>
      </c>
      <c r="V249" s="78">
        <v>18949</v>
      </c>
      <c r="W249" s="78">
        <v>19027</v>
      </c>
      <c r="X249" s="78">
        <v>19067</v>
      </c>
      <c r="Y249" s="78">
        <v>19028</v>
      </c>
      <c r="Z249" s="78">
        <v>19033</v>
      </c>
      <c r="AB249" s="71" t="s">
        <v>323</v>
      </c>
      <c r="AC249" s="71" t="s">
        <v>615</v>
      </c>
      <c r="AD249" s="256">
        <f t="shared" si="35"/>
        <v>6.1455704802586109</v>
      </c>
      <c r="AE249" s="256">
        <f t="shared" si="27"/>
        <v>6.0547876195045349</v>
      </c>
      <c r="AF249" s="256">
        <f t="shared" si="28"/>
        <v>6.2352042245966954</v>
      </c>
      <c r="AG249" s="256">
        <f t="shared" si="29"/>
        <v>5.8780348537562981</v>
      </c>
      <c r="AH249" s="256">
        <f t="shared" si="30"/>
        <v>5.7240544342536017</v>
      </c>
      <c r="AI249" s="256">
        <f t="shared" si="31"/>
        <v>5.2677392476310709</v>
      </c>
      <c r="AJ249" s="256">
        <f t="shared" si="32"/>
        <v>5.0169119921869498</v>
      </c>
      <c r="AK249" s="256">
        <f t="shared" si="33"/>
        <v>5.0723892469374148</v>
      </c>
      <c r="AL249" s="256">
        <f t="shared" si="34"/>
        <v>4.7919556826251224</v>
      </c>
      <c r="AM249" s="256">
        <f t="shared" si="34"/>
        <v>4.8907098328457321</v>
      </c>
    </row>
    <row r="250" spans="1:39" x14ac:dyDescent="0.2">
      <c r="A250" s="71" t="s">
        <v>324</v>
      </c>
      <c r="B250" s="71" t="s">
        <v>616</v>
      </c>
      <c r="C250" s="78">
        <v>508.85183804958098</v>
      </c>
      <c r="D250" s="78">
        <v>464.30136287224099</v>
      </c>
      <c r="E250" s="78">
        <v>536.04475269188094</v>
      </c>
      <c r="F250" s="78">
        <v>401.79206710132098</v>
      </c>
      <c r="G250" s="78">
        <v>340.59138555529199</v>
      </c>
      <c r="H250" s="78">
        <v>313.12789759361198</v>
      </c>
      <c r="I250" s="78">
        <v>300.70773939827598</v>
      </c>
      <c r="J250" s="78">
        <v>295.63002362845498</v>
      </c>
      <c r="K250" s="78">
        <v>292.820084662174</v>
      </c>
      <c r="L250" s="78">
        <v>288.13992269021298</v>
      </c>
      <c r="M250" s="78"/>
      <c r="N250" s="71" t="s">
        <v>324</v>
      </c>
      <c r="O250" s="71" t="s">
        <v>616</v>
      </c>
      <c r="P250" s="78">
        <v>93509</v>
      </c>
      <c r="Q250" s="78">
        <v>94352</v>
      </c>
      <c r="R250" s="78">
        <v>95055</v>
      </c>
      <c r="S250" s="78">
        <v>95428</v>
      </c>
      <c r="T250" s="78">
        <v>96170</v>
      </c>
      <c r="U250" s="78">
        <v>97236</v>
      </c>
      <c r="V250" s="78">
        <v>98314</v>
      </c>
      <c r="W250" s="78">
        <v>98877</v>
      </c>
      <c r="X250" s="78">
        <v>99788</v>
      </c>
      <c r="Y250" s="78">
        <v>100603</v>
      </c>
      <c r="Z250" s="78">
        <v>101455</v>
      </c>
      <c r="AB250" s="71" t="s">
        <v>324</v>
      </c>
      <c r="AC250" s="71" t="s">
        <v>616</v>
      </c>
      <c r="AD250" s="256">
        <f t="shared" si="35"/>
        <v>5.4417418435613794</v>
      </c>
      <c r="AE250" s="256">
        <f t="shared" si="27"/>
        <v>4.9209488179608378</v>
      </c>
      <c r="AF250" s="256">
        <f t="shared" si="28"/>
        <v>5.6393114795842507</v>
      </c>
      <c r="AG250" s="256">
        <f t="shared" si="29"/>
        <v>4.2104211248409378</v>
      </c>
      <c r="AH250" s="256">
        <f t="shared" si="30"/>
        <v>3.541555428463055</v>
      </c>
      <c r="AI250" s="256">
        <f t="shared" si="31"/>
        <v>3.2202877287590188</v>
      </c>
      <c r="AJ250" s="256">
        <f t="shared" si="32"/>
        <v>3.0586461683816748</v>
      </c>
      <c r="AK250" s="256">
        <f t="shared" si="33"/>
        <v>2.9898765499403805</v>
      </c>
      <c r="AL250" s="256">
        <f t="shared" si="34"/>
        <v>2.9344218208820099</v>
      </c>
      <c r="AM250" s="256">
        <f t="shared" si="34"/>
        <v>2.8641285318550436</v>
      </c>
    </row>
    <row r="251" spans="1:39" x14ac:dyDescent="0.2">
      <c r="A251" s="71" t="s">
        <v>325</v>
      </c>
      <c r="B251" s="71" t="s">
        <v>617</v>
      </c>
      <c r="C251" s="78">
        <v>291.21922755173102</v>
      </c>
      <c r="D251" s="78">
        <v>261.64078748233402</v>
      </c>
      <c r="E251" s="78">
        <v>322.62780579051002</v>
      </c>
      <c r="F251" s="78">
        <v>289.28787791454403</v>
      </c>
      <c r="G251" s="78">
        <v>256.408359069396</v>
      </c>
      <c r="H251" s="78">
        <v>262.91468991036498</v>
      </c>
      <c r="I251" s="78">
        <v>259.69545013861699</v>
      </c>
      <c r="J251" s="78">
        <v>247.339770542439</v>
      </c>
      <c r="K251" s="78">
        <v>254.92043843189899</v>
      </c>
      <c r="L251" s="78">
        <v>258.51403767598202</v>
      </c>
      <c r="M251" s="78"/>
      <c r="N251" s="71" t="s">
        <v>325</v>
      </c>
      <c r="O251" s="71" t="s">
        <v>617</v>
      </c>
      <c r="P251" s="78">
        <v>36879</v>
      </c>
      <c r="Q251" s="78">
        <v>36978</v>
      </c>
      <c r="R251" s="78">
        <v>36916</v>
      </c>
      <c r="S251" s="78">
        <v>36995</v>
      </c>
      <c r="T251" s="78">
        <v>37089</v>
      </c>
      <c r="U251" s="78">
        <v>37250</v>
      </c>
      <c r="V251" s="78">
        <v>37833</v>
      </c>
      <c r="W251" s="78">
        <v>38314</v>
      </c>
      <c r="X251" s="78">
        <v>38949</v>
      </c>
      <c r="Y251" s="78">
        <v>39259</v>
      </c>
      <c r="Z251" s="78">
        <v>39208</v>
      </c>
      <c r="AB251" s="71" t="s">
        <v>325</v>
      </c>
      <c r="AC251" s="71" t="s">
        <v>617</v>
      </c>
      <c r="AD251" s="256">
        <f t="shared" si="35"/>
        <v>7.8966139958168888</v>
      </c>
      <c r="AE251" s="256">
        <f t="shared" si="27"/>
        <v>7.0755797361223971</v>
      </c>
      <c r="AF251" s="256">
        <f t="shared" si="28"/>
        <v>8.7395114798599529</v>
      </c>
      <c r="AG251" s="256">
        <f t="shared" si="29"/>
        <v>7.8196480041774299</v>
      </c>
      <c r="AH251" s="256">
        <f t="shared" si="30"/>
        <v>6.9133262980774886</v>
      </c>
      <c r="AI251" s="256">
        <f t="shared" si="31"/>
        <v>7.0581124808151676</v>
      </c>
      <c r="AJ251" s="256">
        <f t="shared" si="32"/>
        <v>6.8642573980021933</v>
      </c>
      <c r="AK251" s="256">
        <f t="shared" si="33"/>
        <v>6.4555977069071089</v>
      </c>
      <c r="AL251" s="256">
        <f t="shared" si="34"/>
        <v>6.5449803186705431</v>
      </c>
      <c r="AM251" s="256">
        <f t="shared" si="34"/>
        <v>6.5848350104684794</v>
      </c>
    </row>
    <row r="252" spans="1:39" x14ac:dyDescent="0.2">
      <c r="A252" s="71" t="s">
        <v>326</v>
      </c>
      <c r="B252" s="71" t="s">
        <v>618</v>
      </c>
      <c r="C252" s="78">
        <v>135.78170113075799</v>
      </c>
      <c r="D252" s="78">
        <v>125.60129982905799</v>
      </c>
      <c r="E252" s="78">
        <v>120.000585909531</v>
      </c>
      <c r="F252" s="78">
        <v>144.85059571195401</v>
      </c>
      <c r="G252" s="78">
        <v>151.643015118889</v>
      </c>
      <c r="H252" s="78">
        <v>145.64555761798101</v>
      </c>
      <c r="I252" s="78">
        <v>129.70050500085699</v>
      </c>
      <c r="J252" s="78">
        <v>135.65971857351701</v>
      </c>
      <c r="K252" s="78">
        <v>130.92561797495301</v>
      </c>
      <c r="L252" s="78">
        <v>120.01962712853999</v>
      </c>
      <c r="M252" s="78"/>
      <c r="N252" s="71" t="s">
        <v>326</v>
      </c>
      <c r="O252" s="71" t="s">
        <v>618</v>
      </c>
      <c r="P252" s="78">
        <v>25987</v>
      </c>
      <c r="Q252" s="78">
        <v>25759</v>
      </c>
      <c r="R252" s="78">
        <v>25647</v>
      </c>
      <c r="S252" s="78">
        <v>25334</v>
      </c>
      <c r="T252" s="78">
        <v>25223</v>
      </c>
      <c r="U252" s="78">
        <v>25442</v>
      </c>
      <c r="V252" s="78">
        <v>25456</v>
      </c>
      <c r="W252" s="78">
        <v>25785</v>
      </c>
      <c r="X252" s="78">
        <v>25992</v>
      </c>
      <c r="Y252" s="78">
        <v>25782</v>
      </c>
      <c r="Z252" s="78">
        <v>25721</v>
      </c>
      <c r="AB252" s="71" t="s">
        <v>326</v>
      </c>
      <c r="AC252" s="71" t="s">
        <v>618</v>
      </c>
      <c r="AD252" s="256">
        <f t="shared" si="35"/>
        <v>5.2249856132203787</v>
      </c>
      <c r="AE252" s="256">
        <f t="shared" si="27"/>
        <v>4.8760161430590472</v>
      </c>
      <c r="AF252" s="256">
        <f t="shared" si="28"/>
        <v>4.6789326591621245</v>
      </c>
      <c r="AG252" s="256">
        <f t="shared" si="29"/>
        <v>5.7176362087295347</v>
      </c>
      <c r="AH252" s="256">
        <f t="shared" si="30"/>
        <v>6.0120927375367321</v>
      </c>
      <c r="AI252" s="256">
        <f t="shared" si="31"/>
        <v>5.7246111790732259</v>
      </c>
      <c r="AJ252" s="256">
        <f t="shared" si="32"/>
        <v>5.095085834414558</v>
      </c>
      <c r="AK252" s="256">
        <f t="shared" si="33"/>
        <v>5.2611874567972476</v>
      </c>
      <c r="AL252" s="256">
        <f t="shared" si="34"/>
        <v>5.0371505838316795</v>
      </c>
      <c r="AM252" s="256">
        <f t="shared" si="34"/>
        <v>4.6551713260623693</v>
      </c>
    </row>
    <row r="253" spans="1:39" x14ac:dyDescent="0.2">
      <c r="A253" s="71" t="s">
        <v>327</v>
      </c>
      <c r="B253" s="71" t="s">
        <v>619</v>
      </c>
      <c r="C253" s="78">
        <v>155.63598020292099</v>
      </c>
      <c r="D253" s="78">
        <v>151.63982062698801</v>
      </c>
      <c r="E253" s="78">
        <v>161.58755190358599</v>
      </c>
      <c r="F253" s="78">
        <v>147.94387693578901</v>
      </c>
      <c r="G253" s="78">
        <v>141.40748282415399</v>
      </c>
      <c r="H253" s="78">
        <v>141.12515132927399</v>
      </c>
      <c r="I253" s="78">
        <v>140.926373003892</v>
      </c>
      <c r="J253" s="78">
        <v>142.81943876963601</v>
      </c>
      <c r="K253" s="78">
        <v>140.324967294804</v>
      </c>
      <c r="L253" s="78">
        <v>135.14724670390299</v>
      </c>
      <c r="M253" s="78"/>
      <c r="N253" s="71" t="s">
        <v>327</v>
      </c>
      <c r="O253" s="71" t="s">
        <v>619</v>
      </c>
      <c r="P253" s="78">
        <v>26189</v>
      </c>
      <c r="Q253" s="78">
        <v>26175</v>
      </c>
      <c r="R253" s="78">
        <v>26248</v>
      </c>
      <c r="S253" s="78">
        <v>26193</v>
      </c>
      <c r="T253" s="78">
        <v>26158</v>
      </c>
      <c r="U253" s="78">
        <v>26141</v>
      </c>
      <c r="V253" s="78">
        <v>26394</v>
      </c>
      <c r="W253" s="78">
        <v>26594</v>
      </c>
      <c r="X253" s="78">
        <v>26929</v>
      </c>
      <c r="Y253" s="78">
        <v>26918</v>
      </c>
      <c r="Z253" s="78">
        <v>26991</v>
      </c>
      <c r="AB253" s="71" t="s">
        <v>327</v>
      </c>
      <c r="AC253" s="71" t="s">
        <v>619</v>
      </c>
      <c r="AD253" s="256">
        <f t="shared" si="35"/>
        <v>5.9427996564558017</v>
      </c>
      <c r="AE253" s="256">
        <f t="shared" si="27"/>
        <v>5.7933073782994464</v>
      </c>
      <c r="AF253" s="256">
        <f t="shared" si="28"/>
        <v>6.1561853056837093</v>
      </c>
      <c r="AG253" s="256">
        <f t="shared" si="29"/>
        <v>5.6482219270716989</v>
      </c>
      <c r="AH253" s="256">
        <f t="shared" si="30"/>
        <v>5.4058981123998011</v>
      </c>
      <c r="AI253" s="256">
        <f t="shared" si="31"/>
        <v>5.3986133403188097</v>
      </c>
      <c r="AJ253" s="256">
        <f t="shared" si="32"/>
        <v>5.3393336744673787</v>
      </c>
      <c r="AK253" s="256">
        <f t="shared" si="33"/>
        <v>5.3703631935638114</v>
      </c>
      <c r="AL253" s="256">
        <f t="shared" si="34"/>
        <v>5.2109238105686808</v>
      </c>
      <c r="AM253" s="256">
        <f t="shared" si="34"/>
        <v>5.020701638453934</v>
      </c>
    </row>
    <row r="254" spans="1:39" x14ac:dyDescent="0.2">
      <c r="A254" s="71" t="s">
        <v>328</v>
      </c>
      <c r="B254" s="71" t="s">
        <v>620</v>
      </c>
      <c r="C254" s="78">
        <v>251.78677616790901</v>
      </c>
      <c r="D254" s="78">
        <v>228.61679097539999</v>
      </c>
      <c r="E254" s="78">
        <v>240.56608358424299</v>
      </c>
      <c r="F254" s="78">
        <v>245.731571994902</v>
      </c>
      <c r="G254" s="78">
        <v>258.51384978290201</v>
      </c>
      <c r="H254" s="78">
        <v>230.23086888364901</v>
      </c>
      <c r="I254" s="78">
        <v>170.57925723234001</v>
      </c>
      <c r="J254" s="78">
        <v>177.99808808177499</v>
      </c>
      <c r="K254" s="78">
        <v>183.100718901618</v>
      </c>
      <c r="L254" s="78">
        <v>179.407823186097</v>
      </c>
      <c r="M254" s="78"/>
      <c r="N254" s="71" t="s">
        <v>328</v>
      </c>
      <c r="O254" s="71" t="s">
        <v>620</v>
      </c>
      <c r="P254" s="78">
        <v>36905</v>
      </c>
      <c r="Q254" s="78">
        <v>36848</v>
      </c>
      <c r="R254" s="78">
        <v>36849</v>
      </c>
      <c r="S254" s="78">
        <v>36784</v>
      </c>
      <c r="T254" s="78">
        <v>36821</v>
      </c>
      <c r="U254" s="78">
        <v>36829</v>
      </c>
      <c r="V254" s="78">
        <v>36924</v>
      </c>
      <c r="W254" s="78">
        <v>36975</v>
      </c>
      <c r="X254" s="78">
        <v>37299</v>
      </c>
      <c r="Y254" s="78">
        <v>37401</v>
      </c>
      <c r="Z254" s="78">
        <v>37430</v>
      </c>
      <c r="AB254" s="71" t="s">
        <v>328</v>
      </c>
      <c r="AC254" s="71" t="s">
        <v>620</v>
      </c>
      <c r="AD254" s="256">
        <f t="shared" si="35"/>
        <v>6.8225654021923585</v>
      </c>
      <c r="AE254" s="256">
        <f t="shared" si="27"/>
        <v>6.2043202066706469</v>
      </c>
      <c r="AF254" s="256">
        <f t="shared" si="28"/>
        <v>6.5284290912709437</v>
      </c>
      <c r="AG254" s="256">
        <f t="shared" si="29"/>
        <v>6.6803928880736727</v>
      </c>
      <c r="AH254" s="256">
        <f t="shared" si="30"/>
        <v>7.0208264246734746</v>
      </c>
      <c r="AI254" s="256">
        <f t="shared" si="31"/>
        <v>6.2513472775163326</v>
      </c>
      <c r="AJ254" s="256">
        <f t="shared" si="32"/>
        <v>4.6197393898911283</v>
      </c>
      <c r="AK254" s="256">
        <f t="shared" si="33"/>
        <v>4.8140118480534149</v>
      </c>
      <c r="AL254" s="256">
        <f t="shared" si="34"/>
        <v>4.9089980670156841</v>
      </c>
      <c r="AM254" s="256">
        <f t="shared" si="34"/>
        <v>4.7968723613298305</v>
      </c>
    </row>
    <row r="255" spans="1:39" x14ac:dyDescent="0.2">
      <c r="A255" s="71" t="s">
        <v>329</v>
      </c>
      <c r="B255" s="71" t="s">
        <v>621</v>
      </c>
      <c r="C255" s="78">
        <v>93.503707319933497</v>
      </c>
      <c r="D255" s="78">
        <v>81.891052219465706</v>
      </c>
      <c r="E255" s="78">
        <v>74.490110933318604</v>
      </c>
      <c r="F255" s="78">
        <v>89.688739394570703</v>
      </c>
      <c r="G255" s="78">
        <v>80.838343226946407</v>
      </c>
      <c r="H255" s="78">
        <v>68.487365089412293</v>
      </c>
      <c r="I255" s="78">
        <v>96.128632023682201</v>
      </c>
      <c r="J255" s="78">
        <v>81.671174032577994</v>
      </c>
      <c r="K255" s="78">
        <v>70.2227079021023</v>
      </c>
      <c r="L255" s="78">
        <v>75.584915400789697</v>
      </c>
      <c r="M255" s="78"/>
      <c r="N255" s="71" t="s">
        <v>329</v>
      </c>
      <c r="O255" s="71" t="s">
        <v>621</v>
      </c>
      <c r="P255" s="78">
        <v>10323</v>
      </c>
      <c r="Q255" s="78">
        <v>10148</v>
      </c>
      <c r="R255" s="78">
        <v>10053</v>
      </c>
      <c r="S255" s="78">
        <v>9839</v>
      </c>
      <c r="T255" s="78">
        <v>9639</v>
      </c>
      <c r="U255" s="78">
        <v>9548</v>
      </c>
      <c r="V255" s="78">
        <v>9484</v>
      </c>
      <c r="W255" s="78">
        <v>9493</v>
      </c>
      <c r="X255" s="78">
        <v>9495</v>
      </c>
      <c r="Y255" s="78">
        <v>9480</v>
      </c>
      <c r="Z255" s="78">
        <v>9411</v>
      </c>
      <c r="AB255" s="71" t="s">
        <v>329</v>
      </c>
      <c r="AC255" s="71" t="s">
        <v>621</v>
      </c>
      <c r="AD255" s="256">
        <f t="shared" si="35"/>
        <v>9.0578036733443277</v>
      </c>
      <c r="AE255" s="256">
        <f t="shared" si="27"/>
        <v>8.0696740460648115</v>
      </c>
      <c r="AF255" s="256">
        <f t="shared" si="28"/>
        <v>7.4097394741190294</v>
      </c>
      <c r="AG255" s="256">
        <f t="shared" si="29"/>
        <v>9.1156356738053361</v>
      </c>
      <c r="AH255" s="256">
        <f t="shared" si="30"/>
        <v>8.3865902299975534</v>
      </c>
      <c r="AI255" s="256">
        <f t="shared" si="31"/>
        <v>7.1729540311491728</v>
      </c>
      <c r="AJ255" s="256">
        <f t="shared" si="32"/>
        <v>10.135874317132245</v>
      </c>
      <c r="AK255" s="256">
        <f t="shared" si="33"/>
        <v>8.6033049649824083</v>
      </c>
      <c r="AL255" s="256">
        <f t="shared" si="34"/>
        <v>7.3957564931124056</v>
      </c>
      <c r="AM255" s="256">
        <f t="shared" si="34"/>
        <v>7.9730923418554536</v>
      </c>
    </row>
    <row r="256" spans="1:39" x14ac:dyDescent="0.2">
      <c r="A256" s="71" t="s">
        <v>330</v>
      </c>
      <c r="B256" s="71" t="s">
        <v>622</v>
      </c>
      <c r="C256" s="78">
        <v>97.954734692495194</v>
      </c>
      <c r="D256" s="78">
        <v>91.611753908757507</v>
      </c>
      <c r="E256" s="78">
        <v>152.62668864260999</v>
      </c>
      <c r="F256" s="78">
        <v>135.808772516023</v>
      </c>
      <c r="G256" s="78">
        <v>87.401383162725494</v>
      </c>
      <c r="H256" s="78">
        <v>100.62767558772001</v>
      </c>
      <c r="I256" s="78">
        <v>78.758602284730102</v>
      </c>
      <c r="J256" s="78">
        <v>82.379949577564901</v>
      </c>
      <c r="K256" s="78">
        <v>89.522778407588007</v>
      </c>
      <c r="L256" s="78">
        <v>98.464509762196698</v>
      </c>
      <c r="M256" s="78"/>
      <c r="N256" s="71" t="s">
        <v>330</v>
      </c>
      <c r="O256" s="71" t="s">
        <v>622</v>
      </c>
      <c r="P256" s="78">
        <v>17980</v>
      </c>
      <c r="Q256" s="78">
        <v>17902</v>
      </c>
      <c r="R256" s="78">
        <v>17990</v>
      </c>
      <c r="S256" s="78">
        <v>18026</v>
      </c>
      <c r="T256" s="78">
        <v>17997</v>
      </c>
      <c r="U256" s="78">
        <v>18062</v>
      </c>
      <c r="V256" s="78">
        <v>18025</v>
      </c>
      <c r="W256" s="78">
        <v>17987</v>
      </c>
      <c r="X256" s="78">
        <v>17992</v>
      </c>
      <c r="Y256" s="78">
        <v>18030</v>
      </c>
      <c r="Z256" s="78">
        <v>18060</v>
      </c>
      <c r="AB256" s="71" t="s">
        <v>330</v>
      </c>
      <c r="AC256" s="71" t="s">
        <v>622</v>
      </c>
      <c r="AD256" s="256">
        <f t="shared" si="35"/>
        <v>5.44798301960485</v>
      </c>
      <c r="AE256" s="256">
        <f t="shared" si="27"/>
        <v>5.1174033017963083</v>
      </c>
      <c r="AF256" s="256">
        <f t="shared" si="28"/>
        <v>8.4839737989221771</v>
      </c>
      <c r="AG256" s="256">
        <f t="shared" si="29"/>
        <v>7.5340492908034502</v>
      </c>
      <c r="AH256" s="256">
        <f t="shared" si="30"/>
        <v>4.8564418048966775</v>
      </c>
      <c r="AI256" s="256">
        <f t="shared" si="31"/>
        <v>5.5712366065618424</v>
      </c>
      <c r="AJ256" s="256">
        <f t="shared" si="32"/>
        <v>4.3694092807062477</v>
      </c>
      <c r="AK256" s="256">
        <f t="shared" si="33"/>
        <v>4.5799716227033356</v>
      </c>
      <c r="AL256" s="256">
        <f t="shared" si="34"/>
        <v>4.975699111137617</v>
      </c>
      <c r="AM256" s="256">
        <f t="shared" si="34"/>
        <v>5.4611486279643202</v>
      </c>
    </row>
    <row r="257" spans="1:39" x14ac:dyDescent="0.2">
      <c r="A257" s="71" t="s">
        <v>331</v>
      </c>
      <c r="B257" s="71" t="s">
        <v>623</v>
      </c>
      <c r="C257" s="78">
        <v>116.472735460694</v>
      </c>
      <c r="D257" s="78">
        <v>99.144627733415305</v>
      </c>
      <c r="E257" s="78">
        <v>107.092719557634</v>
      </c>
      <c r="F257" s="78">
        <v>94.493088406282993</v>
      </c>
      <c r="G257" s="78">
        <v>94.187527847517003</v>
      </c>
      <c r="H257" s="78">
        <v>87.4426577401006</v>
      </c>
      <c r="I257" s="78">
        <v>82.115521724204797</v>
      </c>
      <c r="J257" s="78">
        <v>87.881964351755997</v>
      </c>
      <c r="K257" s="78">
        <v>83.729792767903305</v>
      </c>
      <c r="L257" s="78">
        <v>82.751506173247506</v>
      </c>
      <c r="M257" s="78"/>
      <c r="N257" s="71" t="s">
        <v>331</v>
      </c>
      <c r="O257" s="71" t="s">
        <v>623</v>
      </c>
      <c r="P257" s="78">
        <v>24716</v>
      </c>
      <c r="Q257" s="78">
        <v>24675</v>
      </c>
      <c r="R257" s="78">
        <v>24611</v>
      </c>
      <c r="S257" s="78">
        <v>24541</v>
      </c>
      <c r="T257" s="78">
        <v>24398</v>
      </c>
      <c r="U257" s="78">
        <v>24509</v>
      </c>
      <c r="V257" s="78">
        <v>24755</v>
      </c>
      <c r="W257" s="78">
        <v>25066</v>
      </c>
      <c r="X257" s="78">
        <v>25269</v>
      </c>
      <c r="Y257" s="78">
        <v>25190</v>
      </c>
      <c r="Z257" s="78">
        <v>25120</v>
      </c>
      <c r="AB257" s="71" t="s">
        <v>331</v>
      </c>
      <c r="AC257" s="71" t="s">
        <v>623</v>
      </c>
      <c r="AD257" s="256">
        <f t="shared" si="35"/>
        <v>4.712442768275368</v>
      </c>
      <c r="AE257" s="256">
        <f t="shared" si="27"/>
        <v>4.0180193610300021</v>
      </c>
      <c r="AF257" s="256">
        <f t="shared" si="28"/>
        <v>4.3514168281513959</v>
      </c>
      <c r="AG257" s="256">
        <f t="shared" si="29"/>
        <v>3.8504171959693161</v>
      </c>
      <c r="AH257" s="256">
        <f t="shared" si="30"/>
        <v>3.8604610151453809</v>
      </c>
      <c r="AI257" s="256">
        <f t="shared" si="31"/>
        <v>3.5677774588967566</v>
      </c>
      <c r="AJ257" s="256">
        <f t="shared" si="32"/>
        <v>3.3171287305273598</v>
      </c>
      <c r="AK257" s="256">
        <f t="shared" si="33"/>
        <v>3.5060226742103251</v>
      </c>
      <c r="AL257" s="256">
        <f t="shared" si="34"/>
        <v>3.3135380413907676</v>
      </c>
      <c r="AM257" s="256">
        <f t="shared" si="34"/>
        <v>3.2850935360558755</v>
      </c>
    </row>
    <row r="258" spans="1:39" x14ac:dyDescent="0.2">
      <c r="A258" s="71" t="s">
        <v>332</v>
      </c>
      <c r="B258" s="71" t="s">
        <v>624</v>
      </c>
      <c r="C258" s="78">
        <v>981.91523251546698</v>
      </c>
      <c r="D258" s="78">
        <v>852.64917684077705</v>
      </c>
      <c r="E258" s="78">
        <v>990.54781511807505</v>
      </c>
      <c r="F258" s="78">
        <v>1005.5056086562</v>
      </c>
      <c r="G258" s="78">
        <v>863.04184547058901</v>
      </c>
      <c r="H258" s="78">
        <v>836.08259854156495</v>
      </c>
      <c r="I258" s="78">
        <v>777.97621105411304</v>
      </c>
      <c r="J258" s="78">
        <v>699.24168567042</v>
      </c>
      <c r="K258" s="78">
        <v>687.57306745382596</v>
      </c>
      <c r="L258" s="78">
        <v>716.96821704608203</v>
      </c>
      <c r="M258" s="78"/>
      <c r="N258" s="71" t="s">
        <v>332</v>
      </c>
      <c r="O258" s="71" t="s">
        <v>624</v>
      </c>
      <c r="P258" s="78">
        <v>94955</v>
      </c>
      <c r="Q258" s="78">
        <v>95533</v>
      </c>
      <c r="R258" s="78">
        <v>95732</v>
      </c>
      <c r="S258" s="78">
        <v>96113</v>
      </c>
      <c r="T258" s="78">
        <v>96687</v>
      </c>
      <c r="U258" s="78">
        <v>96978</v>
      </c>
      <c r="V258" s="78">
        <v>97338</v>
      </c>
      <c r="W258" s="78">
        <v>97633</v>
      </c>
      <c r="X258" s="78">
        <v>98325</v>
      </c>
      <c r="Y258" s="78">
        <v>98810</v>
      </c>
      <c r="Z258" s="78">
        <v>98850</v>
      </c>
      <c r="AB258" s="71" t="s">
        <v>332</v>
      </c>
      <c r="AC258" s="71" t="s">
        <v>624</v>
      </c>
      <c r="AD258" s="256">
        <f t="shared" si="35"/>
        <v>10.340848112426592</v>
      </c>
      <c r="AE258" s="256">
        <f t="shared" si="27"/>
        <v>8.9251795383875425</v>
      </c>
      <c r="AF258" s="256">
        <f t="shared" si="28"/>
        <v>10.347092039423337</v>
      </c>
      <c r="AG258" s="256">
        <f t="shared" si="29"/>
        <v>10.461702461230011</v>
      </c>
      <c r="AH258" s="256">
        <f t="shared" si="30"/>
        <v>8.9261415233753141</v>
      </c>
      <c r="AI258" s="256">
        <f t="shared" si="31"/>
        <v>8.6213635932022203</v>
      </c>
      <c r="AJ258" s="256">
        <f t="shared" si="32"/>
        <v>7.9925230747920954</v>
      </c>
      <c r="AK258" s="256">
        <f t="shared" si="33"/>
        <v>7.1619399759345708</v>
      </c>
      <c r="AL258" s="256">
        <f t="shared" si="34"/>
        <v>6.9928610979285635</v>
      </c>
      <c r="AM258" s="256">
        <f t="shared" si="34"/>
        <v>7.2560289145438928</v>
      </c>
    </row>
    <row r="259" spans="1:39" x14ac:dyDescent="0.2">
      <c r="A259" s="71" t="s">
        <v>333</v>
      </c>
      <c r="B259" s="71" t="s">
        <v>625</v>
      </c>
      <c r="C259" s="78">
        <v>132.59039089073801</v>
      </c>
      <c r="D259" s="78">
        <v>136.937369636477</v>
      </c>
      <c r="E259" s="78">
        <v>152.98183870595099</v>
      </c>
      <c r="F259" s="78">
        <v>130.37100648763499</v>
      </c>
      <c r="G259" s="78">
        <v>126.19021046603901</v>
      </c>
      <c r="H259" s="78">
        <v>116.974571223955</v>
      </c>
      <c r="I259" s="78">
        <v>108.858135589081</v>
      </c>
      <c r="J259" s="78">
        <v>110.66021761560501</v>
      </c>
      <c r="K259" s="78">
        <v>116.884811568668</v>
      </c>
      <c r="L259" s="78">
        <v>115.76967166654001</v>
      </c>
      <c r="M259" s="78"/>
      <c r="N259" s="71" t="s">
        <v>333</v>
      </c>
      <c r="O259" s="71" t="s">
        <v>625</v>
      </c>
      <c r="P259" s="78">
        <v>19473</v>
      </c>
      <c r="Q259" s="78">
        <v>19214</v>
      </c>
      <c r="R259" s="78">
        <v>18911</v>
      </c>
      <c r="S259" s="78">
        <v>18742</v>
      </c>
      <c r="T259" s="78">
        <v>18516</v>
      </c>
      <c r="U259" s="78">
        <v>18450</v>
      </c>
      <c r="V259" s="78">
        <v>18435</v>
      </c>
      <c r="W259" s="78">
        <v>18359</v>
      </c>
      <c r="X259" s="78">
        <v>18681</v>
      </c>
      <c r="Y259" s="78">
        <v>18610</v>
      </c>
      <c r="Z259" s="78">
        <v>18423</v>
      </c>
      <c r="AB259" s="71" t="s">
        <v>333</v>
      </c>
      <c r="AC259" s="71" t="s">
        <v>625</v>
      </c>
      <c r="AD259" s="256">
        <f t="shared" si="35"/>
        <v>6.808934981293997</v>
      </c>
      <c r="AE259" s="256">
        <f t="shared" si="27"/>
        <v>7.1269579284103779</v>
      </c>
      <c r="AF259" s="256">
        <f t="shared" si="28"/>
        <v>8.089568965467242</v>
      </c>
      <c r="AG259" s="256">
        <f t="shared" si="29"/>
        <v>6.9560882770053887</v>
      </c>
      <c r="AH259" s="256">
        <f t="shared" si="30"/>
        <v>6.8151982321256757</v>
      </c>
      <c r="AI259" s="256">
        <f t="shared" si="31"/>
        <v>6.3400851611899727</v>
      </c>
      <c r="AJ259" s="256">
        <f t="shared" si="32"/>
        <v>5.9049707398470845</v>
      </c>
      <c r="AK259" s="256">
        <f t="shared" si="33"/>
        <v>6.0275732673677771</v>
      </c>
      <c r="AL259" s="256">
        <f t="shared" si="34"/>
        <v>6.2568819425441893</v>
      </c>
      <c r="AM259" s="256">
        <f t="shared" si="34"/>
        <v>6.220831363059645</v>
      </c>
    </row>
    <row r="260" spans="1:39" x14ac:dyDescent="0.2">
      <c r="A260" s="71" t="s">
        <v>334</v>
      </c>
      <c r="B260" s="71" t="s">
        <v>626</v>
      </c>
      <c r="C260" s="78">
        <v>112.65918786310699</v>
      </c>
      <c r="D260" s="78">
        <v>109.02634626047301</v>
      </c>
      <c r="E260" s="78">
        <v>112.067110183349</v>
      </c>
      <c r="F260" s="78">
        <v>114.118258361209</v>
      </c>
      <c r="G260" s="78">
        <v>102.517472554715</v>
      </c>
      <c r="H260" s="78">
        <v>97.726292496643794</v>
      </c>
      <c r="I260" s="78">
        <v>91.895995610343206</v>
      </c>
      <c r="J260" s="78">
        <v>94.709429210411301</v>
      </c>
      <c r="K260" s="78">
        <v>87.400030721365098</v>
      </c>
      <c r="L260" s="78">
        <v>87.414230926525207</v>
      </c>
      <c r="M260" s="78"/>
      <c r="N260" s="71" t="s">
        <v>334</v>
      </c>
      <c r="O260" s="71" t="s">
        <v>626</v>
      </c>
      <c r="P260" s="78">
        <v>20538</v>
      </c>
      <c r="Q260" s="78">
        <v>20442</v>
      </c>
      <c r="R260" s="78">
        <v>20255</v>
      </c>
      <c r="S260" s="78">
        <v>19964</v>
      </c>
      <c r="T260" s="78">
        <v>19736</v>
      </c>
      <c r="U260" s="78">
        <v>19623</v>
      </c>
      <c r="V260" s="78">
        <v>19776</v>
      </c>
      <c r="W260" s="78">
        <v>19783</v>
      </c>
      <c r="X260" s="78">
        <v>19846</v>
      </c>
      <c r="Y260" s="78">
        <v>19709</v>
      </c>
      <c r="Z260" s="78">
        <v>19500</v>
      </c>
      <c r="AB260" s="71" t="s">
        <v>334</v>
      </c>
      <c r="AC260" s="71" t="s">
        <v>626</v>
      </c>
      <c r="AD260" s="256">
        <f t="shared" si="35"/>
        <v>5.4854020772766088</v>
      </c>
      <c r="AE260" s="256">
        <f t="shared" si="27"/>
        <v>5.3334481097971338</v>
      </c>
      <c r="AF260" s="256">
        <f t="shared" si="28"/>
        <v>5.5328121542013822</v>
      </c>
      <c r="AG260" s="256">
        <f t="shared" si="29"/>
        <v>5.7162020818077037</v>
      </c>
      <c r="AH260" s="256">
        <f t="shared" si="30"/>
        <v>5.1944402388890856</v>
      </c>
      <c r="AI260" s="256">
        <f t="shared" si="31"/>
        <v>4.9801912295084234</v>
      </c>
      <c r="AJ260" s="256">
        <f t="shared" si="32"/>
        <v>4.6468444382252834</v>
      </c>
      <c r="AK260" s="256">
        <f t="shared" si="33"/>
        <v>4.7874149123192282</v>
      </c>
      <c r="AL260" s="256">
        <f t="shared" si="34"/>
        <v>4.403911655818054</v>
      </c>
      <c r="AM260" s="256">
        <f t="shared" si="34"/>
        <v>4.4352443516426616</v>
      </c>
    </row>
    <row r="261" spans="1:39" x14ac:dyDescent="0.2">
      <c r="A261" s="71" t="s">
        <v>335</v>
      </c>
      <c r="B261" s="71" t="s">
        <v>627</v>
      </c>
      <c r="C261" s="78">
        <v>464.54440074316898</v>
      </c>
      <c r="D261" s="78">
        <v>465.43839761554102</v>
      </c>
      <c r="E261" s="78">
        <v>460.20121979498799</v>
      </c>
      <c r="F261" s="78">
        <v>459.04859220073098</v>
      </c>
      <c r="G261" s="78">
        <v>477.95765707394798</v>
      </c>
      <c r="H261" s="78">
        <v>345.778772741149</v>
      </c>
      <c r="I261" s="78">
        <v>351.75217926286501</v>
      </c>
      <c r="J261" s="78">
        <v>368.33265003052003</v>
      </c>
      <c r="K261" s="78">
        <v>358.01961472854202</v>
      </c>
      <c r="L261" s="78">
        <v>344.46928891125901</v>
      </c>
      <c r="M261" s="78"/>
      <c r="N261" s="71" t="s">
        <v>335</v>
      </c>
      <c r="O261" s="71" t="s">
        <v>627</v>
      </c>
      <c r="P261" s="78">
        <v>55387</v>
      </c>
      <c r="Q261" s="78">
        <v>55128</v>
      </c>
      <c r="R261" s="78">
        <v>55073</v>
      </c>
      <c r="S261" s="78">
        <v>54930</v>
      </c>
      <c r="T261" s="78">
        <v>55008</v>
      </c>
      <c r="U261" s="78">
        <v>54986</v>
      </c>
      <c r="V261" s="78">
        <v>55248</v>
      </c>
      <c r="W261" s="78">
        <v>55576</v>
      </c>
      <c r="X261" s="78">
        <v>55964</v>
      </c>
      <c r="Y261" s="78">
        <v>56139</v>
      </c>
      <c r="Z261" s="78">
        <v>56089</v>
      </c>
      <c r="AB261" s="71" t="s">
        <v>335</v>
      </c>
      <c r="AC261" s="71" t="s">
        <v>627</v>
      </c>
      <c r="AD261" s="256">
        <f t="shared" si="35"/>
        <v>8.3872461180993554</v>
      </c>
      <c r="AE261" s="256">
        <f t="shared" si="27"/>
        <v>8.4428674650910782</v>
      </c>
      <c r="AF261" s="256">
        <f t="shared" si="28"/>
        <v>8.3562039437653297</v>
      </c>
      <c r="AG261" s="256">
        <f t="shared" si="29"/>
        <v>8.3569741889810842</v>
      </c>
      <c r="AH261" s="256">
        <f t="shared" si="30"/>
        <v>8.6888753831069661</v>
      </c>
      <c r="AI261" s="256">
        <f t="shared" si="31"/>
        <v>6.288487483016568</v>
      </c>
      <c r="AJ261" s="256">
        <f t="shared" si="32"/>
        <v>6.3667857526582861</v>
      </c>
      <c r="AK261" s="256">
        <f t="shared" si="33"/>
        <v>6.6275487626047225</v>
      </c>
      <c r="AL261" s="256">
        <f t="shared" si="34"/>
        <v>6.3973199687038464</v>
      </c>
      <c r="AM261" s="256">
        <f t="shared" si="34"/>
        <v>6.1360068563967838</v>
      </c>
    </row>
    <row r="262" spans="1:39" x14ac:dyDescent="0.2">
      <c r="A262" s="71" t="s">
        <v>336</v>
      </c>
      <c r="B262" s="71" t="s">
        <v>628</v>
      </c>
      <c r="C262" s="78">
        <v>39.267496185467898</v>
      </c>
      <c r="D262" s="78">
        <v>37.694125779244899</v>
      </c>
      <c r="E262" s="78">
        <v>39.354076274335199</v>
      </c>
      <c r="F262" s="78">
        <v>37.825189908501798</v>
      </c>
      <c r="G262" s="78">
        <v>40.319289157497799</v>
      </c>
      <c r="H262" s="78">
        <v>36.947174515301</v>
      </c>
      <c r="I262" s="78">
        <v>33.250744263061499</v>
      </c>
      <c r="J262" s="78">
        <v>33.865905297853601</v>
      </c>
      <c r="K262" s="78">
        <v>34.609243997758398</v>
      </c>
      <c r="L262" s="78">
        <v>32.844236780956102</v>
      </c>
      <c r="M262" s="78"/>
      <c r="N262" s="71" t="s">
        <v>336</v>
      </c>
      <c r="O262" s="71" t="s">
        <v>628</v>
      </c>
      <c r="P262" s="78">
        <v>5681</v>
      </c>
      <c r="Q262" s="78">
        <v>5609</v>
      </c>
      <c r="R262" s="78">
        <v>5590</v>
      </c>
      <c r="S262" s="78">
        <v>5501</v>
      </c>
      <c r="T262" s="78">
        <v>5466</v>
      </c>
      <c r="U262" s="78">
        <v>5458</v>
      </c>
      <c r="V262" s="78">
        <v>5440</v>
      </c>
      <c r="W262" s="78">
        <v>5387</v>
      </c>
      <c r="X262" s="78">
        <v>5415</v>
      </c>
      <c r="Y262" s="78">
        <v>5444</v>
      </c>
      <c r="Z262" s="78">
        <v>5343</v>
      </c>
      <c r="AB262" s="71" t="s">
        <v>336</v>
      </c>
      <c r="AC262" s="71" t="s">
        <v>628</v>
      </c>
      <c r="AD262" s="256">
        <f t="shared" si="35"/>
        <v>6.9120746673944549</v>
      </c>
      <c r="AE262" s="256">
        <f t="shared" si="27"/>
        <v>6.7202934175868956</v>
      </c>
      <c r="AF262" s="256">
        <f t="shared" si="28"/>
        <v>7.0400852011333095</v>
      </c>
      <c r="AG262" s="256">
        <f t="shared" si="29"/>
        <v>6.8760570638978002</v>
      </c>
      <c r="AH262" s="256">
        <f t="shared" si="30"/>
        <v>7.3763792823815955</v>
      </c>
      <c r="AI262" s="256">
        <f t="shared" si="31"/>
        <v>6.7693613989192007</v>
      </c>
      <c r="AJ262" s="256">
        <f t="shared" si="32"/>
        <v>6.1122691660039514</v>
      </c>
      <c r="AK262" s="256">
        <f t="shared" si="33"/>
        <v>6.2865983474760716</v>
      </c>
      <c r="AL262" s="256">
        <f t="shared" si="34"/>
        <v>6.3913654658833607</v>
      </c>
      <c r="AM262" s="256">
        <f t="shared" si="34"/>
        <v>6.0331074175158159</v>
      </c>
    </row>
    <row r="263" spans="1:39" x14ac:dyDescent="0.2">
      <c r="A263" s="71" t="s">
        <v>337</v>
      </c>
      <c r="B263" s="71" t="s">
        <v>629</v>
      </c>
      <c r="C263" s="78">
        <v>46.733423624707001</v>
      </c>
      <c r="D263" s="78">
        <v>45.365919492783398</v>
      </c>
      <c r="E263" s="78">
        <v>45.321392096944997</v>
      </c>
      <c r="F263" s="78">
        <v>41.205045597840602</v>
      </c>
      <c r="G263" s="78">
        <v>43.596876495364</v>
      </c>
      <c r="H263" s="78">
        <v>39.412529440340201</v>
      </c>
      <c r="I263" s="78">
        <v>38.5912379175507</v>
      </c>
      <c r="J263" s="78">
        <v>38.499700630292601</v>
      </c>
      <c r="K263" s="78">
        <v>39.138059748072699</v>
      </c>
      <c r="L263" s="78">
        <v>36.255914490053797</v>
      </c>
      <c r="M263" s="78"/>
      <c r="N263" s="71" t="s">
        <v>337</v>
      </c>
      <c r="O263" s="71" t="s">
        <v>629</v>
      </c>
      <c r="P263" s="78">
        <v>7009</v>
      </c>
      <c r="Q263" s="78">
        <v>6865</v>
      </c>
      <c r="R263" s="78">
        <v>6885</v>
      </c>
      <c r="S263" s="78">
        <v>6750</v>
      </c>
      <c r="T263" s="78">
        <v>6655</v>
      </c>
      <c r="U263" s="78">
        <v>6559</v>
      </c>
      <c r="V263" s="78">
        <v>6463</v>
      </c>
      <c r="W263" s="78">
        <v>6455</v>
      </c>
      <c r="X263" s="78">
        <v>6492</v>
      </c>
      <c r="Y263" s="78">
        <v>6501</v>
      </c>
      <c r="Z263" s="78">
        <v>6376</v>
      </c>
      <c r="AB263" s="71" t="s">
        <v>337</v>
      </c>
      <c r="AC263" s="71" t="s">
        <v>629</v>
      </c>
      <c r="AD263" s="256">
        <f t="shared" si="35"/>
        <v>6.6676307069064062</v>
      </c>
      <c r="AE263" s="256">
        <f t="shared" si="27"/>
        <v>6.6082912589633498</v>
      </c>
      <c r="AF263" s="256">
        <f t="shared" si="28"/>
        <v>6.5826277555475672</v>
      </c>
      <c r="AG263" s="256">
        <f t="shared" si="29"/>
        <v>6.1044511996800894</v>
      </c>
      <c r="AH263" s="256">
        <f t="shared" si="30"/>
        <v>6.5509957168090152</v>
      </c>
      <c r="AI263" s="256">
        <f t="shared" si="31"/>
        <v>6.0089235310779392</v>
      </c>
      <c r="AJ263" s="256">
        <f t="shared" si="32"/>
        <v>5.9711028806360362</v>
      </c>
      <c r="AK263" s="256">
        <f t="shared" si="33"/>
        <v>5.964322328472905</v>
      </c>
      <c r="AL263" s="256">
        <f t="shared" si="34"/>
        <v>6.028659850288463</v>
      </c>
      <c r="AM263" s="256">
        <f t="shared" si="34"/>
        <v>5.5769750023156117</v>
      </c>
    </row>
    <row r="264" spans="1:39" x14ac:dyDescent="0.2">
      <c r="A264" s="71" t="s">
        <v>338</v>
      </c>
      <c r="B264" s="71" t="s">
        <v>630</v>
      </c>
      <c r="C264" s="78">
        <v>90.590943381139596</v>
      </c>
      <c r="D264" s="78">
        <v>89.092794843995307</v>
      </c>
      <c r="E264" s="78">
        <v>91.000238174304101</v>
      </c>
      <c r="F264" s="78">
        <v>87.368274786508707</v>
      </c>
      <c r="G264" s="78">
        <v>88.376853336409496</v>
      </c>
      <c r="H264" s="78">
        <v>87.333615116025499</v>
      </c>
      <c r="I264" s="78">
        <v>79.440087717668703</v>
      </c>
      <c r="J264" s="78">
        <v>83.971290843145596</v>
      </c>
      <c r="K264" s="78">
        <v>81.303949641183394</v>
      </c>
      <c r="L264" s="78">
        <v>81.002309207885304</v>
      </c>
      <c r="M264" s="78"/>
      <c r="N264" s="71" t="s">
        <v>338</v>
      </c>
      <c r="O264" s="71" t="s">
        <v>630</v>
      </c>
      <c r="P264" s="78">
        <v>14324</v>
      </c>
      <c r="Q264" s="78">
        <v>14460</v>
      </c>
      <c r="R264" s="78">
        <v>14535</v>
      </c>
      <c r="S264" s="78">
        <v>14559</v>
      </c>
      <c r="T264" s="78">
        <v>14590</v>
      </c>
      <c r="U264" s="78">
        <v>14643</v>
      </c>
      <c r="V264" s="78">
        <v>14648</v>
      </c>
      <c r="W264" s="78">
        <v>14785</v>
      </c>
      <c r="X264" s="78">
        <v>14843</v>
      </c>
      <c r="Y264" s="78">
        <v>14925</v>
      </c>
      <c r="Z264" s="78">
        <v>14858</v>
      </c>
      <c r="AB264" s="71" t="s">
        <v>338</v>
      </c>
      <c r="AC264" s="71" t="s">
        <v>630</v>
      </c>
      <c r="AD264" s="256">
        <f t="shared" si="35"/>
        <v>6.3244166001912596</v>
      </c>
      <c r="AE264" s="256">
        <f t="shared" si="27"/>
        <v>6.1613274442597028</v>
      </c>
      <c r="AF264" s="256">
        <f t="shared" si="28"/>
        <v>6.2607663002617207</v>
      </c>
      <c r="AG264" s="256">
        <f t="shared" si="29"/>
        <v>6.0009804785018686</v>
      </c>
      <c r="AH264" s="256">
        <f t="shared" si="30"/>
        <v>6.0573580079787179</v>
      </c>
      <c r="AI264" s="256">
        <f t="shared" si="31"/>
        <v>5.964188698765656</v>
      </c>
      <c r="AJ264" s="256">
        <f t="shared" si="32"/>
        <v>5.4232719632488191</v>
      </c>
      <c r="AK264" s="256">
        <f t="shared" si="33"/>
        <v>5.6794921097832667</v>
      </c>
      <c r="AL264" s="256">
        <f t="shared" si="34"/>
        <v>5.4775954753879539</v>
      </c>
      <c r="AM264" s="256">
        <f t="shared" si="34"/>
        <v>5.427290399188295</v>
      </c>
    </row>
    <row r="265" spans="1:39" x14ac:dyDescent="0.2">
      <c r="A265" s="71" t="s">
        <v>339</v>
      </c>
      <c r="B265" s="71" t="s">
        <v>631</v>
      </c>
      <c r="C265" s="78">
        <v>91.739657077421001</v>
      </c>
      <c r="D265" s="78">
        <v>88.089314001845096</v>
      </c>
      <c r="E265" s="78">
        <v>88.923561955007301</v>
      </c>
      <c r="F265" s="78">
        <v>85.929902573507306</v>
      </c>
      <c r="G265" s="78">
        <v>86.356740453460702</v>
      </c>
      <c r="H265" s="78">
        <v>80.192468881930395</v>
      </c>
      <c r="I265" s="78">
        <v>74.783857104117303</v>
      </c>
      <c r="J265" s="78">
        <v>75.353334121543298</v>
      </c>
      <c r="K265" s="78">
        <v>72.013882407646193</v>
      </c>
      <c r="L265" s="78">
        <v>67.016312078612799</v>
      </c>
      <c r="M265" s="78"/>
      <c r="N265" s="71" t="s">
        <v>339</v>
      </c>
      <c r="O265" s="71" t="s">
        <v>631</v>
      </c>
      <c r="P265" s="78">
        <v>12532</v>
      </c>
      <c r="Q265" s="78">
        <v>12286</v>
      </c>
      <c r="R265" s="78">
        <v>12185</v>
      </c>
      <c r="S265" s="78">
        <v>12171</v>
      </c>
      <c r="T265" s="78">
        <v>12138</v>
      </c>
      <c r="U265" s="78">
        <v>11984</v>
      </c>
      <c r="V265" s="78">
        <v>11873</v>
      </c>
      <c r="W265" s="78">
        <v>11712</v>
      </c>
      <c r="X265" s="78">
        <v>11809</v>
      </c>
      <c r="Y265" s="78">
        <v>11791</v>
      </c>
      <c r="Z265" s="78">
        <v>11703</v>
      </c>
      <c r="AB265" s="71" t="s">
        <v>339</v>
      </c>
      <c r="AC265" s="71" t="s">
        <v>631</v>
      </c>
      <c r="AD265" s="256">
        <f t="shared" si="35"/>
        <v>7.3204322596090803</v>
      </c>
      <c r="AE265" s="256">
        <f t="shared" ref="AE265:AE299" si="36">(D265*1000)/Q265</f>
        <v>7.1698937002966865</v>
      </c>
      <c r="AF265" s="256">
        <f t="shared" ref="AF265:AF299" si="37">(E265*1000)/R265</f>
        <v>7.2977892453842674</v>
      </c>
      <c r="AG265" s="256">
        <f t="shared" ref="AG265:AG299" si="38">(F265*1000)/S265</f>
        <v>7.0602171204919326</v>
      </c>
      <c r="AH265" s="256">
        <f t="shared" ref="AH265:AH299" si="39">(G265*1000)/T265</f>
        <v>7.1145773977146733</v>
      </c>
      <c r="AI265" s="256">
        <f t="shared" ref="AI265:AI299" si="40">(H265*1000)/U265</f>
        <v>6.691627910708478</v>
      </c>
      <c r="AJ265" s="256">
        <f t="shared" ref="AJ265:AJ299" si="41">(I265*1000)/V265</f>
        <v>6.2986487917221679</v>
      </c>
      <c r="AK265" s="256">
        <f t="shared" ref="AK265:AK299" si="42">(J265*1000)/W265</f>
        <v>6.4338570800498038</v>
      </c>
      <c r="AL265" s="256">
        <f t="shared" ref="AL265:AM299" si="43">(K265*1000)/X265</f>
        <v>6.0982202055759327</v>
      </c>
      <c r="AM265" s="256">
        <f t="shared" si="43"/>
        <v>5.6836834940728354</v>
      </c>
    </row>
    <row r="266" spans="1:39" x14ac:dyDescent="0.2">
      <c r="A266" s="71" t="s">
        <v>340</v>
      </c>
      <c r="B266" s="71" t="s">
        <v>632</v>
      </c>
      <c r="C266" s="78">
        <v>70.291891350349005</v>
      </c>
      <c r="D266" s="78">
        <v>68.397857880636593</v>
      </c>
      <c r="E266" s="78">
        <v>69.618148394368504</v>
      </c>
      <c r="F266" s="78">
        <v>64.661048001920605</v>
      </c>
      <c r="G266" s="78">
        <v>68.589565033681197</v>
      </c>
      <c r="H266" s="78">
        <v>63.979965595496097</v>
      </c>
      <c r="I266" s="78">
        <v>60.849967595011996</v>
      </c>
      <c r="J266" s="78">
        <v>59.602578927082497</v>
      </c>
      <c r="K266" s="78">
        <v>59.441768780355901</v>
      </c>
      <c r="L266" s="78">
        <v>58.456013773779297</v>
      </c>
      <c r="M266" s="78"/>
      <c r="N266" s="71" t="s">
        <v>340</v>
      </c>
      <c r="O266" s="71" t="s">
        <v>632</v>
      </c>
      <c r="P266" s="78">
        <v>10259</v>
      </c>
      <c r="Q266" s="78">
        <v>10278</v>
      </c>
      <c r="R266" s="78">
        <v>10274</v>
      </c>
      <c r="S266" s="78">
        <v>10259</v>
      </c>
      <c r="T266" s="78">
        <v>10406</v>
      </c>
      <c r="U266" s="78">
        <v>10420</v>
      </c>
      <c r="V266" s="78">
        <v>10555</v>
      </c>
      <c r="W266" s="78">
        <v>10677</v>
      </c>
      <c r="X266" s="78">
        <v>11088</v>
      </c>
      <c r="Y266" s="78">
        <v>11268</v>
      </c>
      <c r="Z266" s="78">
        <v>11529</v>
      </c>
      <c r="AB266" s="71" t="s">
        <v>340</v>
      </c>
      <c r="AC266" s="71" t="s">
        <v>632</v>
      </c>
      <c r="AD266" s="256">
        <f t="shared" ref="AD266:AD299" si="44">(C266*1000)/P266</f>
        <v>6.8517293449994154</v>
      </c>
      <c r="AE266" s="256">
        <f t="shared" si="36"/>
        <v>6.6547828255143608</v>
      </c>
      <c r="AF266" s="256">
        <f t="shared" si="37"/>
        <v>6.7761483739895372</v>
      </c>
      <c r="AG266" s="256">
        <f t="shared" si="38"/>
        <v>6.3028607078585246</v>
      </c>
      <c r="AH266" s="256">
        <f t="shared" si="39"/>
        <v>6.5913477833635588</v>
      </c>
      <c r="AI266" s="256">
        <f t="shared" si="40"/>
        <v>6.1401118613719863</v>
      </c>
      <c r="AJ266" s="256">
        <f t="shared" si="41"/>
        <v>5.7650371951693034</v>
      </c>
      <c r="AK266" s="256">
        <f t="shared" si="42"/>
        <v>5.582333888459539</v>
      </c>
      <c r="AL266" s="256">
        <f t="shared" si="43"/>
        <v>5.3609098827882304</v>
      </c>
      <c r="AM266" s="256">
        <f t="shared" si="43"/>
        <v>5.1877896497851701</v>
      </c>
    </row>
    <row r="267" spans="1:39" x14ac:dyDescent="0.2">
      <c r="A267" s="71" t="s">
        <v>341</v>
      </c>
      <c r="B267" s="71" t="s">
        <v>633</v>
      </c>
      <c r="C267" s="78">
        <v>84.593186066600694</v>
      </c>
      <c r="D267" s="78">
        <v>83.657629880670896</v>
      </c>
      <c r="E267" s="78">
        <v>83.939421322202804</v>
      </c>
      <c r="F267" s="78">
        <v>82.251747704704002</v>
      </c>
      <c r="G267" s="78">
        <v>76.833950667655799</v>
      </c>
      <c r="H267" s="78">
        <v>68.730682349631294</v>
      </c>
      <c r="I267" s="78">
        <v>65.948818704199496</v>
      </c>
      <c r="J267" s="78">
        <v>63.870910097695997</v>
      </c>
      <c r="K267" s="78">
        <v>56.093162245130898</v>
      </c>
      <c r="L267" s="78">
        <v>52.591712901173501</v>
      </c>
      <c r="M267" s="78"/>
      <c r="N267" s="71" t="s">
        <v>341</v>
      </c>
      <c r="O267" s="71" t="s">
        <v>633</v>
      </c>
      <c r="P267" s="78">
        <v>7533</v>
      </c>
      <c r="Q267" s="78">
        <v>7447</v>
      </c>
      <c r="R267" s="78">
        <v>7352</v>
      </c>
      <c r="S267" s="78">
        <v>7345</v>
      </c>
      <c r="T267" s="78">
        <v>7215</v>
      </c>
      <c r="U267" s="78">
        <v>7160</v>
      </c>
      <c r="V267" s="78">
        <v>7067</v>
      </c>
      <c r="W267" s="78">
        <v>7032</v>
      </c>
      <c r="X267" s="78">
        <v>7081</v>
      </c>
      <c r="Y267" s="78">
        <v>7122</v>
      </c>
      <c r="Z267" s="78">
        <v>7097</v>
      </c>
      <c r="AB267" s="71" t="s">
        <v>341</v>
      </c>
      <c r="AC267" s="71" t="s">
        <v>633</v>
      </c>
      <c r="AD267" s="256">
        <f t="shared" si="44"/>
        <v>11.229680879676184</v>
      </c>
      <c r="AE267" s="256">
        <f t="shared" si="36"/>
        <v>11.233735716485953</v>
      </c>
      <c r="AF267" s="256">
        <f t="shared" si="37"/>
        <v>11.417222704325734</v>
      </c>
      <c r="AG267" s="256">
        <f t="shared" si="38"/>
        <v>11.198331886276923</v>
      </c>
      <c r="AH267" s="256">
        <f t="shared" si="39"/>
        <v>10.649196211733305</v>
      </c>
      <c r="AI267" s="256">
        <f t="shared" si="40"/>
        <v>9.5992573114010202</v>
      </c>
      <c r="AJ267" s="256">
        <f t="shared" si="41"/>
        <v>9.3319398194707084</v>
      </c>
      <c r="AK267" s="256">
        <f t="shared" si="42"/>
        <v>9.0828939274311704</v>
      </c>
      <c r="AL267" s="256">
        <f t="shared" si="43"/>
        <v>7.9216441526805399</v>
      </c>
      <c r="AM267" s="256">
        <f t="shared" si="43"/>
        <v>7.384402260765726</v>
      </c>
    </row>
    <row r="268" spans="1:39" x14ac:dyDescent="0.2">
      <c r="A268" s="71" t="s">
        <v>342</v>
      </c>
      <c r="B268" s="71" t="s">
        <v>634</v>
      </c>
      <c r="C268" s="78">
        <v>81.589289530359494</v>
      </c>
      <c r="D268" s="78">
        <v>79.308403658185298</v>
      </c>
      <c r="E268" s="78">
        <v>81.177711103422396</v>
      </c>
      <c r="F268" s="78">
        <v>82.172138306479198</v>
      </c>
      <c r="G268" s="78">
        <v>75.159724200387302</v>
      </c>
      <c r="H268" s="78">
        <v>71.940424561550401</v>
      </c>
      <c r="I268" s="78">
        <v>65.726407517861503</v>
      </c>
      <c r="J268" s="78">
        <v>70.725201789030507</v>
      </c>
      <c r="K268" s="78">
        <v>66.9448612629498</v>
      </c>
      <c r="L268" s="78">
        <v>58.566049339915502</v>
      </c>
      <c r="M268" s="78"/>
      <c r="N268" s="71" t="s">
        <v>342</v>
      </c>
      <c r="O268" s="71" t="s">
        <v>634</v>
      </c>
      <c r="P268" s="78">
        <v>10645</v>
      </c>
      <c r="Q268" s="78">
        <v>10585</v>
      </c>
      <c r="R268" s="78">
        <v>10454</v>
      </c>
      <c r="S268" s="78">
        <v>10341</v>
      </c>
      <c r="T268" s="78">
        <v>10246</v>
      </c>
      <c r="U268" s="78">
        <v>10281</v>
      </c>
      <c r="V268" s="78">
        <v>10224</v>
      </c>
      <c r="W268" s="78">
        <v>10262</v>
      </c>
      <c r="X268" s="78">
        <v>10200</v>
      </c>
      <c r="Y268" s="78">
        <v>10154</v>
      </c>
      <c r="Z268" s="78">
        <v>10147</v>
      </c>
      <c r="AB268" s="71" t="s">
        <v>342</v>
      </c>
      <c r="AC268" s="71" t="s">
        <v>634</v>
      </c>
      <c r="AD268" s="256">
        <f t="shared" si="44"/>
        <v>7.6645645401934708</v>
      </c>
      <c r="AE268" s="256">
        <f t="shared" si="36"/>
        <v>7.4925275066778747</v>
      </c>
      <c r="AF268" s="256">
        <f t="shared" si="37"/>
        <v>7.7652296827455896</v>
      </c>
      <c r="AG268" s="256">
        <f t="shared" si="38"/>
        <v>7.9462468142809399</v>
      </c>
      <c r="AH268" s="256">
        <f t="shared" si="39"/>
        <v>7.3355186609786545</v>
      </c>
      <c r="AI268" s="256">
        <f t="shared" si="40"/>
        <v>6.9974150920679312</v>
      </c>
      <c r="AJ268" s="256">
        <f t="shared" si="41"/>
        <v>6.428639232967674</v>
      </c>
      <c r="AK268" s="256">
        <f t="shared" si="42"/>
        <v>6.8919510611021746</v>
      </c>
      <c r="AL268" s="256">
        <f t="shared" si="43"/>
        <v>6.5632216924460582</v>
      </c>
      <c r="AM268" s="256">
        <f t="shared" si="43"/>
        <v>5.7677811049749366</v>
      </c>
    </row>
    <row r="269" spans="1:39" x14ac:dyDescent="0.2">
      <c r="A269" s="71" t="s">
        <v>343</v>
      </c>
      <c r="B269" s="71" t="s">
        <v>635</v>
      </c>
      <c r="C269" s="78">
        <v>274.06311479326803</v>
      </c>
      <c r="D269" s="78">
        <v>263.16591378559298</v>
      </c>
      <c r="E269" s="78">
        <v>265.627335758985</v>
      </c>
      <c r="F269" s="78">
        <v>254.70541158919599</v>
      </c>
      <c r="G269" s="78">
        <v>252.16840206493899</v>
      </c>
      <c r="H269" s="78">
        <v>239.18661996607099</v>
      </c>
      <c r="I269" s="78">
        <v>224.811042713625</v>
      </c>
      <c r="J269" s="78">
        <v>227.928655628672</v>
      </c>
      <c r="K269" s="78">
        <v>216.93856396978299</v>
      </c>
      <c r="L269" s="78">
        <v>213.084945480691</v>
      </c>
      <c r="M269" s="78"/>
      <c r="N269" s="71" t="s">
        <v>343</v>
      </c>
      <c r="O269" s="71" t="s">
        <v>635</v>
      </c>
      <c r="P269" s="78">
        <v>58914</v>
      </c>
      <c r="Q269" s="78">
        <v>59136</v>
      </c>
      <c r="R269" s="78">
        <v>59416</v>
      </c>
      <c r="S269" s="78">
        <v>59373</v>
      </c>
      <c r="T269" s="78">
        <v>59485</v>
      </c>
      <c r="U269" s="78">
        <v>59956</v>
      </c>
      <c r="V269" s="78">
        <v>60495</v>
      </c>
      <c r="W269" s="78">
        <v>61066</v>
      </c>
      <c r="X269" s="78">
        <v>61745</v>
      </c>
      <c r="Y269" s="78">
        <v>62601</v>
      </c>
      <c r="Z269" s="78">
        <v>63227</v>
      </c>
      <c r="AB269" s="71" t="s">
        <v>343</v>
      </c>
      <c r="AC269" s="71" t="s">
        <v>635</v>
      </c>
      <c r="AD269" s="256">
        <f t="shared" si="44"/>
        <v>4.651918301138406</v>
      </c>
      <c r="AE269" s="256">
        <f t="shared" si="36"/>
        <v>4.4501811719695787</v>
      </c>
      <c r="AF269" s="256">
        <f t="shared" si="37"/>
        <v>4.4706364575027777</v>
      </c>
      <c r="AG269" s="256">
        <f t="shared" si="38"/>
        <v>4.2899198556447544</v>
      </c>
      <c r="AH269" s="256">
        <f t="shared" si="39"/>
        <v>4.2391931085977808</v>
      </c>
      <c r="AI269" s="256">
        <f t="shared" si="40"/>
        <v>3.9893692035170956</v>
      </c>
      <c r="AJ269" s="256">
        <f t="shared" si="41"/>
        <v>3.7161921268472602</v>
      </c>
      <c r="AK269" s="256">
        <f t="shared" si="42"/>
        <v>3.7324968989072809</v>
      </c>
      <c r="AL269" s="256">
        <f t="shared" si="43"/>
        <v>3.513459615673868</v>
      </c>
      <c r="AM269" s="256">
        <f t="shared" si="43"/>
        <v>3.4038584923673905</v>
      </c>
    </row>
    <row r="270" spans="1:39" x14ac:dyDescent="0.2">
      <c r="A270" s="71" t="s">
        <v>344</v>
      </c>
      <c r="B270" s="71" t="s">
        <v>636</v>
      </c>
      <c r="C270" s="78">
        <v>54.925866093933898</v>
      </c>
      <c r="D270" s="78">
        <v>52.712106154040697</v>
      </c>
      <c r="E270" s="78">
        <v>52.0237626957068</v>
      </c>
      <c r="F270" s="78">
        <v>48.9869088433217</v>
      </c>
      <c r="G270" s="78">
        <v>43.974669331567398</v>
      </c>
      <c r="H270" s="78">
        <v>41.598600478414198</v>
      </c>
      <c r="I270" s="78">
        <v>41.547894823995499</v>
      </c>
      <c r="J270" s="78">
        <v>41.019744065631301</v>
      </c>
      <c r="K270" s="78">
        <v>40.544888757301202</v>
      </c>
      <c r="L270" s="78">
        <v>41.2016057279384</v>
      </c>
      <c r="M270" s="78"/>
      <c r="N270" s="71" t="s">
        <v>344</v>
      </c>
      <c r="O270" s="71" t="s">
        <v>636</v>
      </c>
      <c r="P270" s="78">
        <v>7276</v>
      </c>
      <c r="Q270" s="78">
        <v>7205</v>
      </c>
      <c r="R270" s="78">
        <v>7098</v>
      </c>
      <c r="S270" s="78">
        <v>7048</v>
      </c>
      <c r="T270" s="78">
        <v>7039</v>
      </c>
      <c r="U270" s="78">
        <v>7006</v>
      </c>
      <c r="V270" s="78">
        <v>7085</v>
      </c>
      <c r="W270" s="78">
        <v>7060</v>
      </c>
      <c r="X270" s="78">
        <v>7132</v>
      </c>
      <c r="Y270" s="78">
        <v>7103</v>
      </c>
      <c r="Z270" s="78">
        <v>7118</v>
      </c>
      <c r="AB270" s="71" t="s">
        <v>344</v>
      </c>
      <c r="AC270" s="71" t="s">
        <v>636</v>
      </c>
      <c r="AD270" s="256">
        <f t="shared" si="44"/>
        <v>7.5489095786055378</v>
      </c>
      <c r="AE270" s="256">
        <f t="shared" si="36"/>
        <v>7.3160452677363912</v>
      </c>
      <c r="AF270" s="256">
        <f t="shared" si="37"/>
        <v>7.329355127600282</v>
      </c>
      <c r="AG270" s="256">
        <f t="shared" si="38"/>
        <v>6.9504694726619887</v>
      </c>
      <c r="AH270" s="256">
        <f t="shared" si="39"/>
        <v>6.2472892927358146</v>
      </c>
      <c r="AI270" s="256">
        <f t="shared" si="40"/>
        <v>5.9375678673157575</v>
      </c>
      <c r="AJ270" s="256">
        <f t="shared" si="41"/>
        <v>5.8642053386020461</v>
      </c>
      <c r="AK270" s="256">
        <f t="shared" si="42"/>
        <v>5.8101620489562746</v>
      </c>
      <c r="AL270" s="256">
        <f t="shared" si="43"/>
        <v>5.6849255128016267</v>
      </c>
      <c r="AM270" s="256">
        <f t="shared" si="43"/>
        <v>5.8005921058620862</v>
      </c>
    </row>
    <row r="271" spans="1:39" x14ac:dyDescent="0.2">
      <c r="A271" s="71" t="s">
        <v>345</v>
      </c>
      <c r="B271" s="71" t="s">
        <v>637</v>
      </c>
      <c r="C271" s="78">
        <v>22.4567277544093</v>
      </c>
      <c r="D271" s="78">
        <v>22.200513262789801</v>
      </c>
      <c r="E271" s="78">
        <v>22.197674361808399</v>
      </c>
      <c r="F271" s="78">
        <v>22.0721101208511</v>
      </c>
      <c r="G271" s="78">
        <v>20.850119839305101</v>
      </c>
      <c r="H271" s="78">
        <v>19.814167359306101</v>
      </c>
      <c r="I271" s="78">
        <v>19.357369350085499</v>
      </c>
      <c r="J271" s="78">
        <v>19.437458245765399</v>
      </c>
      <c r="K271" s="78">
        <v>18.075711482668002</v>
      </c>
      <c r="L271" s="78">
        <v>19.461379394292099</v>
      </c>
      <c r="M271" s="78"/>
      <c r="N271" s="71" t="s">
        <v>345</v>
      </c>
      <c r="O271" s="71" t="s">
        <v>637</v>
      </c>
      <c r="P271" s="78">
        <v>2516</v>
      </c>
      <c r="Q271" s="78">
        <v>2500</v>
      </c>
      <c r="R271" s="78">
        <v>2460</v>
      </c>
      <c r="S271" s="78">
        <v>2431</v>
      </c>
      <c r="T271" s="78">
        <v>2421</v>
      </c>
      <c r="U271" s="78">
        <v>2436</v>
      </c>
      <c r="V271" s="78">
        <v>2451</v>
      </c>
      <c r="W271" s="78">
        <v>2453</v>
      </c>
      <c r="X271" s="78">
        <v>2454</v>
      </c>
      <c r="Y271" s="78">
        <v>2451</v>
      </c>
      <c r="Z271" s="78">
        <v>2450</v>
      </c>
      <c r="AB271" s="71" t="s">
        <v>345</v>
      </c>
      <c r="AC271" s="71" t="s">
        <v>637</v>
      </c>
      <c r="AD271" s="256">
        <f t="shared" si="44"/>
        <v>8.9255674699560021</v>
      </c>
      <c r="AE271" s="256">
        <f t="shared" si="36"/>
        <v>8.8802053051159202</v>
      </c>
      <c r="AF271" s="256">
        <f t="shared" si="37"/>
        <v>9.0234448625237391</v>
      </c>
      <c r="AG271" s="256">
        <f t="shared" si="38"/>
        <v>9.0794364956195395</v>
      </c>
      <c r="AH271" s="256">
        <f t="shared" si="39"/>
        <v>8.6121932421747633</v>
      </c>
      <c r="AI271" s="256">
        <f t="shared" si="40"/>
        <v>8.1338946466773816</v>
      </c>
      <c r="AJ271" s="256">
        <f t="shared" si="41"/>
        <v>7.8977435128867794</v>
      </c>
      <c r="AK271" s="256">
        <f t="shared" si="42"/>
        <v>7.9239536264840602</v>
      </c>
      <c r="AL271" s="256">
        <f t="shared" si="43"/>
        <v>7.3658156001092099</v>
      </c>
      <c r="AM271" s="256">
        <f t="shared" si="43"/>
        <v>7.940179271437005</v>
      </c>
    </row>
    <row r="272" spans="1:39" x14ac:dyDescent="0.2">
      <c r="A272" s="71" t="s">
        <v>346</v>
      </c>
      <c r="B272" s="71" t="s">
        <v>638</v>
      </c>
      <c r="C272" s="78">
        <v>41.745391905119497</v>
      </c>
      <c r="D272" s="78">
        <v>40.9489917552118</v>
      </c>
      <c r="E272" s="78">
        <v>41.392275914081402</v>
      </c>
      <c r="F272" s="78">
        <v>40.028672016797799</v>
      </c>
      <c r="G272" s="78">
        <v>40.046474761504101</v>
      </c>
      <c r="H272" s="78">
        <v>39.372509290306901</v>
      </c>
      <c r="I272" s="78">
        <v>35.847910438531599</v>
      </c>
      <c r="J272" s="78">
        <v>33.207170012816299</v>
      </c>
      <c r="K272" s="78">
        <v>34.455690545424801</v>
      </c>
      <c r="L272" s="78">
        <v>32.970747101782401</v>
      </c>
      <c r="M272" s="78"/>
      <c r="N272" s="71" t="s">
        <v>346</v>
      </c>
      <c r="O272" s="71" t="s">
        <v>638</v>
      </c>
      <c r="P272" s="78">
        <v>5613</v>
      </c>
      <c r="Q272" s="78">
        <v>5519</v>
      </c>
      <c r="R272" s="78">
        <v>5507</v>
      </c>
      <c r="S272" s="78">
        <v>5434</v>
      </c>
      <c r="T272" s="78">
        <v>5359</v>
      </c>
      <c r="U272" s="78">
        <v>5344</v>
      </c>
      <c r="V272" s="78">
        <v>5383</v>
      </c>
      <c r="W272" s="78">
        <v>5371</v>
      </c>
      <c r="X272" s="78">
        <v>5413</v>
      </c>
      <c r="Y272" s="78">
        <v>5412</v>
      </c>
      <c r="Z272" s="78">
        <v>5436</v>
      </c>
      <c r="AB272" s="71" t="s">
        <v>346</v>
      </c>
      <c r="AC272" s="71" t="s">
        <v>638</v>
      </c>
      <c r="AD272" s="256">
        <f t="shared" si="44"/>
        <v>7.4372691796044004</v>
      </c>
      <c r="AE272" s="256">
        <f t="shared" si="36"/>
        <v>7.4196397454632717</v>
      </c>
      <c r="AF272" s="256">
        <f t="shared" si="37"/>
        <v>7.5163021452844383</v>
      </c>
      <c r="AG272" s="256">
        <f t="shared" si="38"/>
        <v>7.3663364035329035</v>
      </c>
      <c r="AH272" s="256">
        <f t="shared" si="39"/>
        <v>7.4727514016615224</v>
      </c>
      <c r="AI272" s="256">
        <f t="shared" si="40"/>
        <v>7.3676102713897649</v>
      </c>
      <c r="AJ272" s="256">
        <f t="shared" si="41"/>
        <v>6.6594669215180389</v>
      </c>
      <c r="AK272" s="256">
        <f t="shared" si="42"/>
        <v>6.1826792055141127</v>
      </c>
      <c r="AL272" s="256">
        <f t="shared" si="43"/>
        <v>6.3653594209172004</v>
      </c>
      <c r="AM272" s="256">
        <f t="shared" si="43"/>
        <v>6.0921557837735403</v>
      </c>
    </row>
    <row r="273" spans="1:39" x14ac:dyDescent="0.2">
      <c r="A273" s="71" t="s">
        <v>347</v>
      </c>
      <c r="B273" s="71" t="s">
        <v>639</v>
      </c>
      <c r="C273" s="78">
        <v>61.380498869306301</v>
      </c>
      <c r="D273" s="78">
        <v>59.641729859988502</v>
      </c>
      <c r="E273" s="78">
        <v>60.493952490044101</v>
      </c>
      <c r="F273" s="78">
        <v>60.2129348262566</v>
      </c>
      <c r="G273" s="78">
        <v>63.950298595125503</v>
      </c>
      <c r="H273" s="78">
        <v>58.078083225611103</v>
      </c>
      <c r="I273" s="78">
        <v>56.4251812248013</v>
      </c>
      <c r="J273" s="78">
        <v>56.912055453005003</v>
      </c>
      <c r="K273" s="78">
        <v>54.702026046097501</v>
      </c>
      <c r="L273" s="78">
        <v>53.370054460884703</v>
      </c>
      <c r="M273" s="78"/>
      <c r="N273" s="71" t="s">
        <v>347</v>
      </c>
      <c r="O273" s="71" t="s">
        <v>639</v>
      </c>
      <c r="P273" s="78">
        <v>6900</v>
      </c>
      <c r="Q273" s="78">
        <v>6880</v>
      </c>
      <c r="R273" s="78">
        <v>6831</v>
      </c>
      <c r="S273" s="78">
        <v>6762</v>
      </c>
      <c r="T273" s="78">
        <v>6717</v>
      </c>
      <c r="U273" s="78">
        <v>6738</v>
      </c>
      <c r="V273" s="78">
        <v>6724</v>
      </c>
      <c r="W273" s="78">
        <v>6771</v>
      </c>
      <c r="X273" s="78">
        <v>6784</v>
      </c>
      <c r="Y273" s="78">
        <v>6784</v>
      </c>
      <c r="Z273" s="78">
        <v>6762</v>
      </c>
      <c r="AB273" s="71" t="s">
        <v>347</v>
      </c>
      <c r="AC273" s="71" t="s">
        <v>639</v>
      </c>
      <c r="AD273" s="256">
        <f t="shared" si="44"/>
        <v>8.895724473812507</v>
      </c>
      <c r="AE273" s="256">
        <f t="shared" si="36"/>
        <v>8.6688560843006552</v>
      </c>
      <c r="AF273" s="256">
        <f t="shared" si="37"/>
        <v>8.8557974659704435</v>
      </c>
      <c r="AG273" s="256">
        <f t="shared" si="38"/>
        <v>8.9046043812860987</v>
      </c>
      <c r="AH273" s="256">
        <f t="shared" si="39"/>
        <v>9.5206637777468366</v>
      </c>
      <c r="AI273" s="256">
        <f t="shared" si="40"/>
        <v>8.6194840049882906</v>
      </c>
      <c r="AJ273" s="256">
        <f t="shared" si="41"/>
        <v>8.3916093433672376</v>
      </c>
      <c r="AK273" s="256">
        <f t="shared" si="42"/>
        <v>8.405265906513808</v>
      </c>
      <c r="AL273" s="256">
        <f t="shared" si="43"/>
        <v>8.0633882733044668</v>
      </c>
      <c r="AM273" s="256">
        <f t="shared" si="43"/>
        <v>7.8670481221822977</v>
      </c>
    </row>
    <row r="274" spans="1:39" x14ac:dyDescent="0.2">
      <c r="A274" s="71" t="s">
        <v>348</v>
      </c>
      <c r="B274" s="71" t="s">
        <v>640</v>
      </c>
      <c r="C274" s="78">
        <v>27.7985170863683</v>
      </c>
      <c r="D274" s="78">
        <v>25.840625316752799</v>
      </c>
      <c r="E274" s="78">
        <v>27.269140410683701</v>
      </c>
      <c r="F274" s="78">
        <v>27.574825275664502</v>
      </c>
      <c r="G274" s="78">
        <v>25.095291346194301</v>
      </c>
      <c r="H274" s="78">
        <v>24.3296657318174</v>
      </c>
      <c r="I274" s="78">
        <v>22.5452870582128</v>
      </c>
      <c r="J274" s="78">
        <v>22.037389487544999</v>
      </c>
      <c r="K274" s="78">
        <v>19.2871981083435</v>
      </c>
      <c r="L274" s="78">
        <v>18.502078546056499</v>
      </c>
      <c r="M274" s="78"/>
      <c r="N274" s="71" t="s">
        <v>348</v>
      </c>
      <c r="O274" s="71" t="s">
        <v>640</v>
      </c>
      <c r="P274" s="78">
        <v>4363</v>
      </c>
      <c r="Q274" s="78">
        <v>4361</v>
      </c>
      <c r="R274" s="78">
        <v>4304</v>
      </c>
      <c r="S274" s="78">
        <v>4237</v>
      </c>
      <c r="T274" s="78">
        <v>4172</v>
      </c>
      <c r="U274" s="78">
        <v>4175</v>
      </c>
      <c r="V274" s="78">
        <v>4180</v>
      </c>
      <c r="W274" s="78">
        <v>4176</v>
      </c>
      <c r="X274" s="78">
        <v>4125</v>
      </c>
      <c r="Y274" s="78">
        <v>4086</v>
      </c>
      <c r="Z274" s="78">
        <v>4094</v>
      </c>
      <c r="AB274" s="71" t="s">
        <v>348</v>
      </c>
      <c r="AC274" s="71" t="s">
        <v>640</v>
      </c>
      <c r="AD274" s="256">
        <f t="shared" si="44"/>
        <v>6.3714226647646797</v>
      </c>
      <c r="AE274" s="256">
        <f t="shared" si="36"/>
        <v>5.9253898914819532</v>
      </c>
      <c r="AF274" s="256">
        <f t="shared" si="37"/>
        <v>6.3357668240436107</v>
      </c>
      <c r="AG274" s="256">
        <f t="shared" si="38"/>
        <v>6.5081013159463064</v>
      </c>
      <c r="AH274" s="256">
        <f t="shared" si="39"/>
        <v>6.0151705048404365</v>
      </c>
      <c r="AI274" s="256">
        <f t="shared" si="40"/>
        <v>5.827464845944287</v>
      </c>
      <c r="AJ274" s="256">
        <f t="shared" si="41"/>
        <v>5.3936093440700486</v>
      </c>
      <c r="AK274" s="256">
        <f t="shared" si="42"/>
        <v>5.2771526550634578</v>
      </c>
      <c r="AL274" s="256">
        <f t="shared" si="43"/>
        <v>4.6756843899014537</v>
      </c>
      <c r="AM274" s="256">
        <f t="shared" si="43"/>
        <v>4.528164108188081</v>
      </c>
    </row>
    <row r="275" spans="1:39" x14ac:dyDescent="0.2">
      <c r="A275" s="71" t="s">
        <v>349</v>
      </c>
      <c r="B275" s="71" t="s">
        <v>641</v>
      </c>
      <c r="C275" s="78">
        <v>18.375408344653898</v>
      </c>
      <c r="D275" s="78">
        <v>17.2021612874779</v>
      </c>
      <c r="E275" s="78">
        <v>16.693585126931701</v>
      </c>
      <c r="F275" s="78">
        <v>17.438786213130999</v>
      </c>
      <c r="G275" s="78">
        <v>16.4494399457318</v>
      </c>
      <c r="H275" s="78">
        <v>15.033744152758899</v>
      </c>
      <c r="I275" s="78">
        <v>14.404020932230299</v>
      </c>
      <c r="J275" s="78">
        <v>15.3890889178004</v>
      </c>
      <c r="K275" s="78">
        <v>15.562025315925901</v>
      </c>
      <c r="L275" s="78">
        <v>14.195064094699299</v>
      </c>
      <c r="M275" s="78"/>
      <c r="N275" s="71" t="s">
        <v>349</v>
      </c>
      <c r="O275" s="71" t="s">
        <v>641</v>
      </c>
      <c r="P275" s="78">
        <v>3369</v>
      </c>
      <c r="Q275" s="78">
        <v>3295</v>
      </c>
      <c r="R275" s="78">
        <v>3274</v>
      </c>
      <c r="S275" s="78">
        <v>3230</v>
      </c>
      <c r="T275" s="78">
        <v>3196</v>
      </c>
      <c r="U275" s="78">
        <v>3155</v>
      </c>
      <c r="V275" s="78">
        <v>3115</v>
      </c>
      <c r="W275" s="78">
        <v>3109</v>
      </c>
      <c r="X275" s="78">
        <v>3100</v>
      </c>
      <c r="Y275" s="78">
        <v>3133</v>
      </c>
      <c r="Z275" s="78">
        <v>3122</v>
      </c>
      <c r="AB275" s="71" t="s">
        <v>349</v>
      </c>
      <c r="AC275" s="71" t="s">
        <v>641</v>
      </c>
      <c r="AD275" s="256">
        <f t="shared" si="44"/>
        <v>5.4542619010548821</v>
      </c>
      <c r="AE275" s="256">
        <f t="shared" si="36"/>
        <v>5.220686278445493</v>
      </c>
      <c r="AF275" s="256">
        <f t="shared" si="37"/>
        <v>5.0988347974745576</v>
      </c>
      <c r="AG275" s="256">
        <f t="shared" si="38"/>
        <v>5.3990050195452008</v>
      </c>
      <c r="AH275" s="256">
        <f t="shared" si="39"/>
        <v>5.1468835875255943</v>
      </c>
      <c r="AI275" s="256">
        <f t="shared" si="40"/>
        <v>4.7650536141866562</v>
      </c>
      <c r="AJ275" s="256">
        <f t="shared" si="41"/>
        <v>4.6240837663660672</v>
      </c>
      <c r="AK275" s="256">
        <f t="shared" si="42"/>
        <v>4.9498516943713087</v>
      </c>
      <c r="AL275" s="256">
        <f t="shared" si="43"/>
        <v>5.0200081664277096</v>
      </c>
      <c r="AM275" s="256">
        <f t="shared" si="43"/>
        <v>4.5308216069898819</v>
      </c>
    </row>
    <row r="276" spans="1:39" x14ac:dyDescent="0.2">
      <c r="A276" s="71" t="s">
        <v>350</v>
      </c>
      <c r="B276" s="71" t="s">
        <v>642</v>
      </c>
      <c r="C276" s="78">
        <v>58.646949889417897</v>
      </c>
      <c r="D276" s="78">
        <v>47.6265159128615</v>
      </c>
      <c r="E276" s="78">
        <v>49.880999193000903</v>
      </c>
      <c r="F276" s="78">
        <v>48.494588382376897</v>
      </c>
      <c r="G276" s="78">
        <v>46.037229487434303</v>
      </c>
      <c r="H276" s="78">
        <v>39.569896866667897</v>
      </c>
      <c r="I276" s="78">
        <v>36.3162713039235</v>
      </c>
      <c r="J276" s="78">
        <v>34.6228775348944</v>
      </c>
      <c r="K276" s="78">
        <v>33.960898660901897</v>
      </c>
      <c r="L276" s="78">
        <v>48.9539777681697</v>
      </c>
      <c r="M276" s="78"/>
      <c r="N276" s="71" t="s">
        <v>350</v>
      </c>
      <c r="O276" s="71" t="s">
        <v>642</v>
      </c>
      <c r="P276" s="78">
        <v>6304</v>
      </c>
      <c r="Q276" s="78">
        <v>6227</v>
      </c>
      <c r="R276" s="78">
        <v>6120</v>
      </c>
      <c r="S276" s="78">
        <v>6026</v>
      </c>
      <c r="T276" s="78">
        <v>6006</v>
      </c>
      <c r="U276" s="78">
        <v>5954</v>
      </c>
      <c r="V276" s="78">
        <v>5955</v>
      </c>
      <c r="W276" s="78">
        <v>5943</v>
      </c>
      <c r="X276" s="78">
        <v>5899</v>
      </c>
      <c r="Y276" s="78">
        <v>5902</v>
      </c>
      <c r="Z276" s="78">
        <v>5912</v>
      </c>
      <c r="AB276" s="71" t="s">
        <v>350</v>
      </c>
      <c r="AC276" s="71" t="s">
        <v>642</v>
      </c>
      <c r="AD276" s="256">
        <f t="shared" si="44"/>
        <v>9.3031329139305043</v>
      </c>
      <c r="AE276" s="256">
        <f t="shared" si="36"/>
        <v>7.6483886161653283</v>
      </c>
      <c r="AF276" s="256">
        <f t="shared" si="37"/>
        <v>8.150490064215834</v>
      </c>
      <c r="AG276" s="256">
        <f t="shared" si="38"/>
        <v>8.047558642943395</v>
      </c>
      <c r="AH276" s="256">
        <f t="shared" si="39"/>
        <v>7.6652063748641872</v>
      </c>
      <c r="AI276" s="256">
        <f t="shared" si="40"/>
        <v>6.6459349792858413</v>
      </c>
      <c r="AJ276" s="256">
        <f t="shared" si="41"/>
        <v>6.0984502609443325</v>
      </c>
      <c r="AK276" s="256">
        <f t="shared" si="42"/>
        <v>5.8258249259455486</v>
      </c>
      <c r="AL276" s="256">
        <f t="shared" si="43"/>
        <v>5.7570602917277327</v>
      </c>
      <c r="AM276" s="256">
        <f t="shared" si="43"/>
        <v>8.2944726818315324</v>
      </c>
    </row>
    <row r="277" spans="1:39" x14ac:dyDescent="0.2">
      <c r="A277" s="71" t="s">
        <v>351</v>
      </c>
      <c r="B277" s="71" t="s">
        <v>643</v>
      </c>
      <c r="C277" s="78">
        <v>22.025214413885799</v>
      </c>
      <c r="D277" s="78">
        <v>21.863331910911601</v>
      </c>
      <c r="E277" s="78">
        <v>22.4014168113941</v>
      </c>
      <c r="F277" s="78">
        <v>22.669707128531599</v>
      </c>
      <c r="G277" s="78">
        <v>22.250177586269199</v>
      </c>
      <c r="H277" s="78">
        <v>20.3787156651393</v>
      </c>
      <c r="I277" s="78">
        <v>18.6051534908324</v>
      </c>
      <c r="J277" s="78">
        <v>19.245731169586101</v>
      </c>
      <c r="K277" s="78">
        <v>17.5346078152836</v>
      </c>
      <c r="L277" s="78">
        <v>16.408310156029501</v>
      </c>
      <c r="M277" s="78"/>
      <c r="N277" s="71" t="s">
        <v>351</v>
      </c>
      <c r="O277" s="71" t="s">
        <v>643</v>
      </c>
      <c r="P277" s="78">
        <v>2733</v>
      </c>
      <c r="Q277" s="78">
        <v>2743</v>
      </c>
      <c r="R277" s="78">
        <v>2736</v>
      </c>
      <c r="S277" s="78">
        <v>2729</v>
      </c>
      <c r="T277" s="78">
        <v>2673</v>
      </c>
      <c r="U277" s="78">
        <v>2595</v>
      </c>
      <c r="V277" s="78">
        <v>2565</v>
      </c>
      <c r="W277" s="78">
        <v>2516</v>
      </c>
      <c r="X277" s="78">
        <v>2535</v>
      </c>
      <c r="Y277" s="78">
        <v>2516</v>
      </c>
      <c r="Z277" s="78">
        <v>2522</v>
      </c>
      <c r="AB277" s="71" t="s">
        <v>351</v>
      </c>
      <c r="AC277" s="71" t="s">
        <v>643</v>
      </c>
      <c r="AD277" s="256">
        <f t="shared" si="44"/>
        <v>8.0589880767968527</v>
      </c>
      <c r="AE277" s="256">
        <f t="shared" si="36"/>
        <v>7.9705912908901206</v>
      </c>
      <c r="AF277" s="256">
        <f t="shared" si="37"/>
        <v>8.1876523433457979</v>
      </c>
      <c r="AG277" s="256">
        <f t="shared" si="38"/>
        <v>8.3069648693776461</v>
      </c>
      <c r="AH277" s="256">
        <f t="shared" si="39"/>
        <v>8.3240469832656938</v>
      </c>
      <c r="AI277" s="256">
        <f t="shared" si="40"/>
        <v>7.853069620477573</v>
      </c>
      <c r="AJ277" s="256">
        <f t="shared" si="41"/>
        <v>7.2534711465233528</v>
      </c>
      <c r="AK277" s="256">
        <f t="shared" si="42"/>
        <v>7.64933671287206</v>
      </c>
      <c r="AL277" s="256">
        <f t="shared" si="43"/>
        <v>6.9170050553386986</v>
      </c>
      <c r="AM277" s="256">
        <f t="shared" si="43"/>
        <v>6.5215859125713438</v>
      </c>
    </row>
    <row r="278" spans="1:39" x14ac:dyDescent="0.2">
      <c r="A278" s="71" t="s">
        <v>352</v>
      </c>
      <c r="B278" s="71" t="s">
        <v>644</v>
      </c>
      <c r="C278" s="78">
        <v>20.577902609606699</v>
      </c>
      <c r="D278" s="78">
        <v>19.594958955288401</v>
      </c>
      <c r="E278" s="78">
        <v>19.458236110295498</v>
      </c>
      <c r="F278" s="78">
        <v>18.467167608239301</v>
      </c>
      <c r="G278" s="78">
        <v>18.793480198088499</v>
      </c>
      <c r="H278" s="78">
        <v>18.066337558681401</v>
      </c>
      <c r="I278" s="78">
        <v>18.274984610014201</v>
      </c>
      <c r="J278" s="78">
        <v>16.085196644991601</v>
      </c>
      <c r="K278" s="78">
        <v>14.226778355245999</v>
      </c>
      <c r="L278" s="78">
        <v>13.6686096820473</v>
      </c>
      <c r="M278" s="78"/>
      <c r="N278" s="71" t="s">
        <v>352</v>
      </c>
      <c r="O278" s="71" t="s">
        <v>644</v>
      </c>
      <c r="P278" s="78">
        <v>2914</v>
      </c>
      <c r="Q278" s="78">
        <v>2900</v>
      </c>
      <c r="R278" s="78">
        <v>2878</v>
      </c>
      <c r="S278" s="78">
        <v>2862</v>
      </c>
      <c r="T278" s="78">
        <v>2794</v>
      </c>
      <c r="U278" s="78">
        <v>2757</v>
      </c>
      <c r="V278" s="78">
        <v>2757</v>
      </c>
      <c r="W278" s="78">
        <v>2740</v>
      </c>
      <c r="X278" s="78">
        <v>2719</v>
      </c>
      <c r="Y278" s="78">
        <v>2646</v>
      </c>
      <c r="Z278" s="78">
        <v>2568</v>
      </c>
      <c r="AB278" s="71" t="s">
        <v>352</v>
      </c>
      <c r="AC278" s="71" t="s">
        <v>644</v>
      </c>
      <c r="AD278" s="256">
        <f t="shared" si="44"/>
        <v>7.0617373402905628</v>
      </c>
      <c r="AE278" s="256">
        <f t="shared" si="36"/>
        <v>6.7568823983753115</v>
      </c>
      <c r="AF278" s="256">
        <f t="shared" si="37"/>
        <v>6.7610271404779363</v>
      </c>
      <c r="AG278" s="256">
        <f t="shared" si="38"/>
        <v>6.4525393459955636</v>
      </c>
      <c r="AH278" s="256">
        <f t="shared" si="39"/>
        <v>6.7263708654575876</v>
      </c>
      <c r="AI278" s="256">
        <f t="shared" si="40"/>
        <v>6.5528971921223791</v>
      </c>
      <c r="AJ278" s="256">
        <f t="shared" si="41"/>
        <v>6.6285762096533194</v>
      </c>
      <c r="AK278" s="256">
        <f t="shared" si="42"/>
        <v>5.8705097244494899</v>
      </c>
      <c r="AL278" s="256">
        <f t="shared" si="43"/>
        <v>5.2323568794578881</v>
      </c>
      <c r="AM278" s="256">
        <f t="shared" si="43"/>
        <v>5.1657632963141724</v>
      </c>
    </row>
    <row r="279" spans="1:39" x14ac:dyDescent="0.2">
      <c r="A279" s="71" t="s">
        <v>353</v>
      </c>
      <c r="B279" s="71" t="s">
        <v>645</v>
      </c>
      <c r="C279" s="78">
        <v>44.784221871945398</v>
      </c>
      <c r="D279" s="78">
        <v>46.268667352566297</v>
      </c>
      <c r="E279" s="78">
        <v>44.987507119862997</v>
      </c>
      <c r="F279" s="78">
        <v>44.0418119945491</v>
      </c>
      <c r="G279" s="78">
        <v>42.885067188251398</v>
      </c>
      <c r="H279" s="78">
        <v>42.439577769014697</v>
      </c>
      <c r="I279" s="78">
        <v>40.7947744680868</v>
      </c>
      <c r="J279" s="78">
        <v>42.140667169637098</v>
      </c>
      <c r="K279" s="78">
        <v>40.945644112940897</v>
      </c>
      <c r="L279" s="78">
        <v>41.837440279988598</v>
      </c>
      <c r="M279" s="78"/>
      <c r="N279" s="71" t="s">
        <v>353</v>
      </c>
      <c r="O279" s="71" t="s">
        <v>645</v>
      </c>
      <c r="P279" s="78">
        <v>8357</v>
      </c>
      <c r="Q279" s="78">
        <v>8357</v>
      </c>
      <c r="R279" s="78">
        <v>8414</v>
      </c>
      <c r="S279" s="78">
        <v>8465</v>
      </c>
      <c r="T279" s="78">
        <v>8522</v>
      </c>
      <c r="U279" s="78">
        <v>8583</v>
      </c>
      <c r="V279" s="78">
        <v>8616</v>
      </c>
      <c r="W279" s="78">
        <v>8593</v>
      </c>
      <c r="X279" s="78">
        <v>8695</v>
      </c>
      <c r="Y279" s="78">
        <v>8776</v>
      </c>
      <c r="Z279" s="78">
        <v>8785</v>
      </c>
      <c r="AB279" s="71" t="s">
        <v>353</v>
      </c>
      <c r="AC279" s="71" t="s">
        <v>645</v>
      </c>
      <c r="AD279" s="256">
        <f t="shared" si="44"/>
        <v>5.3588873844615765</v>
      </c>
      <c r="AE279" s="256">
        <f t="shared" si="36"/>
        <v>5.5365163758006819</v>
      </c>
      <c r="AF279" s="256">
        <f t="shared" si="37"/>
        <v>5.3467443688926783</v>
      </c>
      <c r="AG279" s="256">
        <f t="shared" si="38"/>
        <v>5.2028129940400589</v>
      </c>
      <c r="AH279" s="256">
        <f t="shared" si="39"/>
        <v>5.032277304418141</v>
      </c>
      <c r="AI279" s="256">
        <f t="shared" si="40"/>
        <v>4.9446088511027266</v>
      </c>
      <c r="AJ279" s="256">
        <f t="shared" si="41"/>
        <v>4.734769552934865</v>
      </c>
      <c r="AK279" s="256">
        <f t="shared" si="42"/>
        <v>4.9040692621479227</v>
      </c>
      <c r="AL279" s="256">
        <f t="shared" si="43"/>
        <v>4.7091022556573776</v>
      </c>
      <c r="AM279" s="256">
        <f t="shared" si="43"/>
        <v>4.7672561850488382</v>
      </c>
    </row>
    <row r="280" spans="1:39" x14ac:dyDescent="0.2">
      <c r="A280" s="71" t="s">
        <v>354</v>
      </c>
      <c r="B280" s="71" t="s">
        <v>646</v>
      </c>
      <c r="C280" s="78">
        <v>50.570787556936097</v>
      </c>
      <c r="D280" s="78">
        <v>49.8747291576789</v>
      </c>
      <c r="E280" s="78">
        <v>51.743949338465001</v>
      </c>
      <c r="F280" s="78">
        <v>45.927027291110001</v>
      </c>
      <c r="G280" s="78">
        <v>45.203872084894698</v>
      </c>
      <c r="H280" s="78">
        <v>44.429948747736603</v>
      </c>
      <c r="I280" s="78">
        <v>40.717193491395001</v>
      </c>
      <c r="J280" s="78">
        <v>39.074894927598699</v>
      </c>
      <c r="K280" s="78">
        <v>37.745960735078903</v>
      </c>
      <c r="L280" s="78">
        <v>35.4646718929774</v>
      </c>
      <c r="M280" s="78"/>
      <c r="N280" s="71" t="s">
        <v>354</v>
      </c>
      <c r="O280" s="71" t="s">
        <v>646</v>
      </c>
      <c r="P280" s="78">
        <v>7220</v>
      </c>
      <c r="Q280" s="78">
        <v>7156</v>
      </c>
      <c r="R280" s="78">
        <v>7135</v>
      </c>
      <c r="S280" s="78">
        <v>7048</v>
      </c>
      <c r="T280" s="78">
        <v>6941</v>
      </c>
      <c r="U280" s="78">
        <v>6887</v>
      </c>
      <c r="V280" s="78">
        <v>6848</v>
      </c>
      <c r="W280" s="78">
        <v>6829</v>
      </c>
      <c r="X280" s="78">
        <v>6805</v>
      </c>
      <c r="Y280" s="78">
        <v>6787</v>
      </c>
      <c r="Z280" s="78">
        <v>6752</v>
      </c>
      <c r="AB280" s="71" t="s">
        <v>354</v>
      </c>
      <c r="AC280" s="71" t="s">
        <v>646</v>
      </c>
      <c r="AD280" s="256">
        <f t="shared" si="44"/>
        <v>7.0042642045617862</v>
      </c>
      <c r="AE280" s="256">
        <f t="shared" si="36"/>
        <v>6.9696379482502655</v>
      </c>
      <c r="AF280" s="256">
        <f t="shared" si="37"/>
        <v>7.2521302506608265</v>
      </c>
      <c r="AG280" s="256">
        <f t="shared" si="38"/>
        <v>6.5163205577624863</v>
      </c>
      <c r="AH280" s="256">
        <f t="shared" si="39"/>
        <v>6.5125878237854344</v>
      </c>
      <c r="AI280" s="256">
        <f t="shared" si="40"/>
        <v>6.4512775878810231</v>
      </c>
      <c r="AJ280" s="256">
        <f t="shared" si="41"/>
        <v>5.9458518532995042</v>
      </c>
      <c r="AK280" s="256">
        <f t="shared" si="42"/>
        <v>5.7219058321274998</v>
      </c>
      <c r="AL280" s="256">
        <f t="shared" si="43"/>
        <v>5.5467980507096106</v>
      </c>
      <c r="AM280" s="256">
        <f t="shared" si="43"/>
        <v>5.2253826275198758</v>
      </c>
    </row>
    <row r="281" spans="1:39" x14ac:dyDescent="0.2">
      <c r="A281" s="71" t="s">
        <v>355</v>
      </c>
      <c r="B281" s="71" t="s">
        <v>647</v>
      </c>
      <c r="C281" s="78">
        <v>25.039245537359701</v>
      </c>
      <c r="D281" s="78">
        <v>24.144537496235799</v>
      </c>
      <c r="E281" s="78">
        <v>25.3847381505892</v>
      </c>
      <c r="F281" s="78">
        <v>23.065961848940301</v>
      </c>
      <c r="G281" s="78">
        <v>24.223573407713399</v>
      </c>
      <c r="H281" s="78">
        <v>23.0202472192721</v>
      </c>
      <c r="I281" s="78">
        <v>22.025049367773999</v>
      </c>
      <c r="J281" s="78">
        <v>20.839809343107898</v>
      </c>
      <c r="K281" s="78">
        <v>20.385274670798399</v>
      </c>
      <c r="L281" s="78">
        <v>20.063305005860499</v>
      </c>
      <c r="M281" s="78"/>
      <c r="N281" s="71" t="s">
        <v>355</v>
      </c>
      <c r="O281" s="71" t="s">
        <v>647</v>
      </c>
      <c r="P281" s="78">
        <v>3180</v>
      </c>
      <c r="Q281" s="78">
        <v>3133</v>
      </c>
      <c r="R281" s="78">
        <v>3039</v>
      </c>
      <c r="S281" s="78">
        <v>3007</v>
      </c>
      <c r="T281" s="78">
        <v>2958</v>
      </c>
      <c r="U281" s="78">
        <v>2875</v>
      </c>
      <c r="V281" s="78">
        <v>2838</v>
      </c>
      <c r="W281" s="78">
        <v>2832</v>
      </c>
      <c r="X281" s="78">
        <v>2875</v>
      </c>
      <c r="Y281" s="78">
        <v>2809</v>
      </c>
      <c r="Z281" s="78">
        <v>2819</v>
      </c>
      <c r="AB281" s="71" t="s">
        <v>355</v>
      </c>
      <c r="AC281" s="71" t="s">
        <v>647</v>
      </c>
      <c r="AD281" s="256">
        <f t="shared" si="44"/>
        <v>7.8739765840753773</v>
      </c>
      <c r="AE281" s="256">
        <f t="shared" si="36"/>
        <v>7.7065232991496329</v>
      </c>
      <c r="AF281" s="256">
        <f t="shared" si="37"/>
        <v>8.3529905069395198</v>
      </c>
      <c r="AG281" s="256">
        <f t="shared" si="38"/>
        <v>7.6707555200998669</v>
      </c>
      <c r="AH281" s="256">
        <f t="shared" si="39"/>
        <v>8.1891728896935092</v>
      </c>
      <c r="AI281" s="256">
        <f t="shared" si="40"/>
        <v>8.0070425110511643</v>
      </c>
      <c r="AJ281" s="256">
        <f t="shared" si="41"/>
        <v>7.7607644002022544</v>
      </c>
      <c r="AK281" s="256">
        <f t="shared" si="42"/>
        <v>7.3586897397979874</v>
      </c>
      <c r="AL281" s="256">
        <f t="shared" si="43"/>
        <v>7.0905303202777041</v>
      </c>
      <c r="AM281" s="256">
        <f t="shared" si="43"/>
        <v>7.1425080120542903</v>
      </c>
    </row>
    <row r="282" spans="1:39" x14ac:dyDescent="0.2">
      <c r="A282" s="71" t="s">
        <v>356</v>
      </c>
      <c r="B282" s="71" t="s">
        <v>648</v>
      </c>
      <c r="C282" s="78">
        <v>519.65066122996302</v>
      </c>
      <c r="D282" s="78">
        <v>458.733244230021</v>
      </c>
      <c r="E282" s="78">
        <v>449.83649609994097</v>
      </c>
      <c r="F282" s="78">
        <v>447.55882699338798</v>
      </c>
      <c r="G282" s="78">
        <v>414.15925157720699</v>
      </c>
      <c r="H282" s="78">
        <v>395.01646548279803</v>
      </c>
      <c r="I282" s="78">
        <v>390.04299935834803</v>
      </c>
      <c r="J282" s="78">
        <v>405.639329369905</v>
      </c>
      <c r="K282" s="78">
        <v>379.86445856827299</v>
      </c>
      <c r="L282" s="78">
        <v>365.42848641993697</v>
      </c>
      <c r="M282" s="78"/>
      <c r="N282" s="71" t="s">
        <v>356</v>
      </c>
      <c r="O282" s="71" t="s">
        <v>648</v>
      </c>
      <c r="P282" s="78">
        <v>112728</v>
      </c>
      <c r="Q282" s="78">
        <v>114075</v>
      </c>
      <c r="R282" s="78">
        <v>115473</v>
      </c>
      <c r="S282" s="78">
        <v>116465</v>
      </c>
      <c r="T282" s="78">
        <v>117294</v>
      </c>
      <c r="U282" s="78">
        <v>118349</v>
      </c>
      <c r="V282" s="78">
        <v>119613</v>
      </c>
      <c r="W282" s="78">
        <v>120777</v>
      </c>
      <c r="X282" s="78">
        <v>122892</v>
      </c>
      <c r="Y282" s="78">
        <v>125080</v>
      </c>
      <c r="Z282" s="78">
        <v>127119</v>
      </c>
      <c r="AB282" s="71" t="s">
        <v>356</v>
      </c>
      <c r="AC282" s="71" t="s">
        <v>648</v>
      </c>
      <c r="AD282" s="256">
        <f t="shared" si="44"/>
        <v>4.6097745123657212</v>
      </c>
      <c r="AE282" s="256">
        <f t="shared" si="36"/>
        <v>4.0213302145958449</v>
      </c>
      <c r="AF282" s="256">
        <f t="shared" si="37"/>
        <v>3.8955989374134297</v>
      </c>
      <c r="AG282" s="256">
        <f t="shared" si="38"/>
        <v>3.8428611771209207</v>
      </c>
      <c r="AH282" s="256">
        <f t="shared" si="39"/>
        <v>3.5309500194145227</v>
      </c>
      <c r="AI282" s="256">
        <f t="shared" si="40"/>
        <v>3.3377254178978952</v>
      </c>
      <c r="AJ282" s="256">
        <f t="shared" si="41"/>
        <v>3.2608746487283824</v>
      </c>
      <c r="AK282" s="256">
        <f t="shared" si="42"/>
        <v>3.3585809332066949</v>
      </c>
      <c r="AL282" s="256">
        <f t="shared" si="43"/>
        <v>3.0910430180017658</v>
      </c>
      <c r="AM282" s="256">
        <f t="shared" si="43"/>
        <v>2.9215580941792214</v>
      </c>
    </row>
    <row r="283" spans="1:39" x14ac:dyDescent="0.2">
      <c r="A283" s="71" t="s">
        <v>357</v>
      </c>
      <c r="B283" s="71" t="s">
        <v>649</v>
      </c>
      <c r="C283" s="78">
        <v>68.449549602568297</v>
      </c>
      <c r="D283" s="78">
        <v>67.580537915886396</v>
      </c>
      <c r="E283" s="78">
        <v>73.160577485531306</v>
      </c>
      <c r="F283" s="78">
        <v>67.157961395640598</v>
      </c>
      <c r="G283" s="78">
        <v>64.743700566813501</v>
      </c>
      <c r="H283" s="78">
        <v>61.441215214251699</v>
      </c>
      <c r="I283" s="78">
        <v>62.837456252947597</v>
      </c>
      <c r="J283" s="78">
        <v>63.2919339115548</v>
      </c>
      <c r="K283" s="78">
        <v>58.877874854383798</v>
      </c>
      <c r="L283" s="78">
        <v>59.139358219562801</v>
      </c>
      <c r="M283" s="78"/>
      <c r="N283" s="71" t="s">
        <v>357</v>
      </c>
      <c r="O283" s="71" t="s">
        <v>649</v>
      </c>
      <c r="P283" s="78">
        <v>12477</v>
      </c>
      <c r="Q283" s="78">
        <v>12427</v>
      </c>
      <c r="R283" s="78">
        <v>12376</v>
      </c>
      <c r="S283" s="78">
        <v>12343</v>
      </c>
      <c r="T283" s="78">
        <v>12351</v>
      </c>
      <c r="U283" s="78">
        <v>12270</v>
      </c>
      <c r="V283" s="78">
        <v>12208</v>
      </c>
      <c r="W283" s="78">
        <v>12177</v>
      </c>
      <c r="X283" s="78">
        <v>12187</v>
      </c>
      <c r="Y283" s="78">
        <v>12257</v>
      </c>
      <c r="Z283" s="78">
        <v>12228</v>
      </c>
      <c r="AB283" s="71" t="s">
        <v>357</v>
      </c>
      <c r="AC283" s="71" t="s">
        <v>649</v>
      </c>
      <c r="AD283" s="256">
        <f t="shared" si="44"/>
        <v>5.4860583155059945</v>
      </c>
      <c r="AE283" s="256">
        <f t="shared" si="36"/>
        <v>5.438202133731906</v>
      </c>
      <c r="AF283" s="256">
        <f t="shared" si="37"/>
        <v>5.9114881614036285</v>
      </c>
      <c r="AG283" s="256">
        <f t="shared" si="38"/>
        <v>5.4409755647444378</v>
      </c>
      <c r="AH283" s="256">
        <f t="shared" si="39"/>
        <v>5.2419804523369367</v>
      </c>
      <c r="AI283" s="256">
        <f t="shared" si="40"/>
        <v>5.0074340027914994</v>
      </c>
      <c r="AJ283" s="256">
        <f t="shared" si="41"/>
        <v>5.147235931597935</v>
      </c>
      <c r="AK283" s="256">
        <f t="shared" si="42"/>
        <v>5.1976623069355998</v>
      </c>
      <c r="AL283" s="256">
        <f t="shared" si="43"/>
        <v>4.8312033194702391</v>
      </c>
      <c r="AM283" s="256">
        <f t="shared" si="43"/>
        <v>4.8249456000295998</v>
      </c>
    </row>
    <row r="284" spans="1:39" x14ac:dyDescent="0.2">
      <c r="A284" s="71" t="s">
        <v>358</v>
      </c>
      <c r="B284" s="71" t="s">
        <v>650</v>
      </c>
      <c r="C284" s="78">
        <v>692.76818898086196</v>
      </c>
      <c r="D284" s="78">
        <v>797.27585676225499</v>
      </c>
      <c r="E284" s="78">
        <v>657.77438898253899</v>
      </c>
      <c r="F284" s="78">
        <v>723.68085966508204</v>
      </c>
      <c r="G284" s="78">
        <v>687.68918458390499</v>
      </c>
      <c r="H284" s="78">
        <v>704.28559336259104</v>
      </c>
      <c r="I284" s="78">
        <v>672.12607970434306</v>
      </c>
      <c r="J284" s="78">
        <v>667.02631931071596</v>
      </c>
      <c r="K284" s="78">
        <v>650.158847520221</v>
      </c>
      <c r="L284" s="78">
        <v>667.55036794768205</v>
      </c>
      <c r="M284" s="78"/>
      <c r="N284" s="71" t="s">
        <v>358</v>
      </c>
      <c r="O284" s="71" t="s">
        <v>650</v>
      </c>
      <c r="P284" s="78">
        <v>71862</v>
      </c>
      <c r="Q284" s="78">
        <v>71770</v>
      </c>
      <c r="R284" s="78">
        <v>71641</v>
      </c>
      <c r="S284" s="78">
        <v>71580</v>
      </c>
      <c r="T284" s="78">
        <v>71774</v>
      </c>
      <c r="U284" s="78">
        <v>71988</v>
      </c>
      <c r="V284" s="78">
        <v>72024</v>
      </c>
      <c r="W284" s="78">
        <v>72031</v>
      </c>
      <c r="X284" s="78">
        <v>72266</v>
      </c>
      <c r="Y284" s="78">
        <v>72723</v>
      </c>
      <c r="Z284" s="78">
        <v>72467</v>
      </c>
      <c r="AB284" s="71" t="s">
        <v>358</v>
      </c>
      <c r="AC284" s="71" t="s">
        <v>650</v>
      </c>
      <c r="AD284" s="256">
        <f t="shared" si="44"/>
        <v>9.6402575628407483</v>
      </c>
      <c r="AE284" s="256">
        <f t="shared" si="36"/>
        <v>11.108762111777274</v>
      </c>
      <c r="AF284" s="256">
        <f t="shared" si="37"/>
        <v>9.1815355590030698</v>
      </c>
      <c r="AG284" s="256">
        <f t="shared" si="38"/>
        <v>10.110098626223555</v>
      </c>
      <c r="AH284" s="256">
        <f t="shared" si="39"/>
        <v>9.5813133528005263</v>
      </c>
      <c r="AI284" s="256">
        <f t="shared" si="40"/>
        <v>9.7833749147439981</v>
      </c>
      <c r="AJ284" s="256">
        <f t="shared" si="41"/>
        <v>9.3319737824106284</v>
      </c>
      <c r="AK284" s="256">
        <f t="shared" si="42"/>
        <v>9.2602673753066878</v>
      </c>
      <c r="AL284" s="256">
        <f t="shared" si="43"/>
        <v>8.9967460150031968</v>
      </c>
      <c r="AM284" s="256">
        <f t="shared" si="43"/>
        <v>9.1793568464953594</v>
      </c>
    </row>
    <row r="285" spans="1:39" x14ac:dyDescent="0.2">
      <c r="A285" s="71" t="s">
        <v>359</v>
      </c>
      <c r="B285" s="71" t="s">
        <v>651</v>
      </c>
      <c r="C285" s="78">
        <v>36.630250887084898</v>
      </c>
      <c r="D285" s="78">
        <v>37.993958581499399</v>
      </c>
      <c r="E285" s="78">
        <v>37.482133164510202</v>
      </c>
      <c r="F285" s="78">
        <v>36.190052655972501</v>
      </c>
      <c r="G285" s="78">
        <v>30.5262392992373</v>
      </c>
      <c r="H285" s="78">
        <v>33.943065434371498</v>
      </c>
      <c r="I285" s="78">
        <v>35.0961731567999</v>
      </c>
      <c r="J285" s="78">
        <v>34.166446341915901</v>
      </c>
      <c r="K285" s="78">
        <v>31.6864088133078</v>
      </c>
      <c r="L285" s="78">
        <v>29.588480685448101</v>
      </c>
      <c r="M285" s="78"/>
      <c r="N285" s="71" t="s">
        <v>359</v>
      </c>
      <c r="O285" s="71" t="s">
        <v>651</v>
      </c>
      <c r="P285" s="78">
        <v>6665</v>
      </c>
      <c r="Q285" s="78">
        <v>6622</v>
      </c>
      <c r="R285" s="78">
        <v>6529</v>
      </c>
      <c r="S285" s="78">
        <v>6494</v>
      </c>
      <c r="T285" s="78">
        <v>6467</v>
      </c>
      <c r="U285" s="78">
        <v>6471</v>
      </c>
      <c r="V285" s="78">
        <v>6484</v>
      </c>
      <c r="W285" s="78">
        <v>6471</v>
      </c>
      <c r="X285" s="78">
        <v>6442</v>
      </c>
      <c r="Y285" s="78">
        <v>6440</v>
      </c>
      <c r="Z285" s="78">
        <v>6334</v>
      </c>
      <c r="AB285" s="71" t="s">
        <v>359</v>
      </c>
      <c r="AC285" s="71" t="s">
        <v>651</v>
      </c>
      <c r="AD285" s="256">
        <f t="shared" si="44"/>
        <v>5.495911610965476</v>
      </c>
      <c r="AE285" s="256">
        <f t="shared" si="36"/>
        <v>5.7375352735577465</v>
      </c>
      <c r="AF285" s="256">
        <f t="shared" si="37"/>
        <v>5.7408689178297143</v>
      </c>
      <c r="AG285" s="256">
        <f t="shared" si="38"/>
        <v>5.5728445728322304</v>
      </c>
      <c r="AH285" s="256">
        <f t="shared" si="39"/>
        <v>4.7203091540493736</v>
      </c>
      <c r="AI285" s="256">
        <f t="shared" si="40"/>
        <v>5.2454126772324985</v>
      </c>
      <c r="AJ285" s="256">
        <f t="shared" si="41"/>
        <v>5.412734910055506</v>
      </c>
      <c r="AK285" s="256">
        <f t="shared" si="42"/>
        <v>5.279932984378906</v>
      </c>
      <c r="AL285" s="256">
        <f t="shared" si="43"/>
        <v>4.9187222622334366</v>
      </c>
      <c r="AM285" s="256">
        <f t="shared" si="43"/>
        <v>4.59448457848573</v>
      </c>
    </row>
    <row r="286" spans="1:39" x14ac:dyDescent="0.2">
      <c r="A286" s="71" t="s">
        <v>360</v>
      </c>
      <c r="B286" s="71" t="s">
        <v>652</v>
      </c>
      <c r="C286" s="78">
        <v>24.182895433253499</v>
      </c>
      <c r="D286" s="78">
        <v>24.136459516626001</v>
      </c>
      <c r="E286" s="78">
        <v>25.176057810410999</v>
      </c>
      <c r="F286" s="78">
        <v>25.922570051266099</v>
      </c>
      <c r="G286" s="78">
        <v>23.9627245591671</v>
      </c>
      <c r="H286" s="78">
        <v>24.7672990270577</v>
      </c>
      <c r="I286" s="78">
        <v>23.727748268869</v>
      </c>
      <c r="J286" s="78">
        <v>22.482369476916698</v>
      </c>
      <c r="K286" s="78">
        <v>22.573248717554701</v>
      </c>
      <c r="L286" s="78">
        <v>21.037806894728799</v>
      </c>
      <c r="M286" s="78"/>
      <c r="N286" s="71" t="s">
        <v>360</v>
      </c>
      <c r="O286" s="71" t="s">
        <v>652</v>
      </c>
      <c r="P286" s="78">
        <v>3146</v>
      </c>
      <c r="Q286" s="78">
        <v>3143</v>
      </c>
      <c r="R286" s="78">
        <v>3161</v>
      </c>
      <c r="S286" s="78">
        <v>3114</v>
      </c>
      <c r="T286" s="78">
        <v>3054</v>
      </c>
      <c r="U286" s="78">
        <v>2980</v>
      </c>
      <c r="V286" s="78">
        <v>2907</v>
      </c>
      <c r="W286" s="78">
        <v>2887</v>
      </c>
      <c r="X286" s="78">
        <v>2876</v>
      </c>
      <c r="Y286" s="78">
        <v>2821</v>
      </c>
      <c r="Z286" s="78">
        <v>2794</v>
      </c>
      <c r="AB286" s="71" t="s">
        <v>360</v>
      </c>
      <c r="AC286" s="71" t="s">
        <v>652</v>
      </c>
      <c r="AD286" s="256">
        <f t="shared" si="44"/>
        <v>7.6868707670863001</v>
      </c>
      <c r="AE286" s="256">
        <f t="shared" si="36"/>
        <v>7.6794335083124405</v>
      </c>
      <c r="AF286" s="256">
        <f t="shared" si="37"/>
        <v>7.9645864632745962</v>
      </c>
      <c r="AG286" s="256">
        <f t="shared" si="38"/>
        <v>8.3245247435022804</v>
      </c>
      <c r="AH286" s="256">
        <f t="shared" si="39"/>
        <v>7.8463407200940081</v>
      </c>
      <c r="AI286" s="256">
        <f t="shared" si="40"/>
        <v>8.3111741701535902</v>
      </c>
      <c r="AJ286" s="256">
        <f t="shared" si="41"/>
        <v>8.1622801062500852</v>
      </c>
      <c r="AK286" s="256">
        <f t="shared" si="42"/>
        <v>7.7874504596178378</v>
      </c>
      <c r="AL286" s="256">
        <f t="shared" si="43"/>
        <v>7.8488347418479494</v>
      </c>
      <c r="AM286" s="256">
        <f t="shared" si="43"/>
        <v>7.4575706822859971</v>
      </c>
    </row>
    <row r="287" spans="1:39" x14ac:dyDescent="0.2">
      <c r="A287" s="71" t="s">
        <v>361</v>
      </c>
      <c r="B287" s="71" t="s">
        <v>653</v>
      </c>
      <c r="C287" s="78">
        <v>43.370552444447</v>
      </c>
      <c r="D287" s="78">
        <v>42.1302969887317</v>
      </c>
      <c r="E287" s="78">
        <v>42.092742395090099</v>
      </c>
      <c r="F287" s="78">
        <v>39.5700309058142</v>
      </c>
      <c r="G287" s="78">
        <v>40.077156497941402</v>
      </c>
      <c r="H287" s="78">
        <v>39.3884709393093</v>
      </c>
      <c r="I287" s="78">
        <v>37.984446692882898</v>
      </c>
      <c r="J287" s="78">
        <v>38.4729587524916</v>
      </c>
      <c r="K287" s="78">
        <v>36.865781316210501</v>
      </c>
      <c r="L287" s="78">
        <v>43.739016919903698</v>
      </c>
      <c r="M287" s="78"/>
      <c r="N287" s="71" t="s">
        <v>361</v>
      </c>
      <c r="O287" s="71" t="s">
        <v>653</v>
      </c>
      <c r="P287" s="78">
        <v>5305</v>
      </c>
      <c r="Q287" s="78">
        <v>5210</v>
      </c>
      <c r="R287" s="78">
        <v>5170</v>
      </c>
      <c r="S287" s="78">
        <v>5119</v>
      </c>
      <c r="T287" s="78">
        <v>5086</v>
      </c>
      <c r="U287" s="78">
        <v>5066</v>
      </c>
      <c r="V287" s="78">
        <v>5086</v>
      </c>
      <c r="W287" s="78">
        <v>5072</v>
      </c>
      <c r="X287" s="78">
        <v>5105</v>
      </c>
      <c r="Y287" s="78">
        <v>5081</v>
      </c>
      <c r="Z287" s="78">
        <v>5001</v>
      </c>
      <c r="AB287" s="71" t="s">
        <v>361</v>
      </c>
      <c r="AC287" s="71" t="s">
        <v>653</v>
      </c>
      <c r="AD287" s="256">
        <f t="shared" si="44"/>
        <v>8.1754104513566439</v>
      </c>
      <c r="AE287" s="256">
        <f t="shared" si="36"/>
        <v>8.0864293644398657</v>
      </c>
      <c r="AF287" s="256">
        <f t="shared" si="37"/>
        <v>8.1417296702301929</v>
      </c>
      <c r="AG287" s="256">
        <f t="shared" si="38"/>
        <v>7.7300314330561051</v>
      </c>
      <c r="AH287" s="256">
        <f t="shared" si="39"/>
        <v>7.8798970699845468</v>
      </c>
      <c r="AI287" s="256">
        <f t="shared" si="40"/>
        <v>7.7750633516204699</v>
      </c>
      <c r="AJ287" s="256">
        <f t="shared" si="41"/>
        <v>7.4684323029655717</v>
      </c>
      <c r="AK287" s="256">
        <f t="shared" si="42"/>
        <v>7.5853625300653782</v>
      </c>
      <c r="AL287" s="256">
        <f t="shared" si="43"/>
        <v>7.221504665271401</v>
      </c>
      <c r="AM287" s="256">
        <f t="shared" si="43"/>
        <v>8.6083481440471754</v>
      </c>
    </row>
    <row r="288" spans="1:39" x14ac:dyDescent="0.2">
      <c r="A288" s="71" t="s">
        <v>362</v>
      </c>
      <c r="B288" s="71" t="s">
        <v>654</v>
      </c>
      <c r="C288" s="78">
        <v>29.006366429141401</v>
      </c>
      <c r="D288" s="78">
        <v>33.164726372601699</v>
      </c>
      <c r="E288" s="78">
        <v>37.827713669161596</v>
      </c>
      <c r="F288" s="78">
        <v>34.2663171247194</v>
      </c>
      <c r="G288" s="78">
        <v>30.694685965102</v>
      </c>
      <c r="H288" s="78">
        <v>31.4985542734766</v>
      </c>
      <c r="I288" s="78">
        <v>29.199958080462</v>
      </c>
      <c r="J288" s="78">
        <v>25.338256928756898</v>
      </c>
      <c r="K288" s="78">
        <v>24.852102644410198</v>
      </c>
      <c r="L288" s="78">
        <v>21.264394673906299</v>
      </c>
      <c r="M288" s="78"/>
      <c r="N288" s="71" t="s">
        <v>362</v>
      </c>
      <c r="O288" s="71" t="s">
        <v>654</v>
      </c>
      <c r="P288" s="78">
        <v>3715</v>
      </c>
      <c r="Q288" s="78">
        <v>3670</v>
      </c>
      <c r="R288" s="78">
        <v>3611</v>
      </c>
      <c r="S288" s="78">
        <v>3549</v>
      </c>
      <c r="T288" s="78">
        <v>3497</v>
      </c>
      <c r="U288" s="78">
        <v>3436</v>
      </c>
      <c r="V288" s="78">
        <v>3409</v>
      </c>
      <c r="W288" s="78">
        <v>3395</v>
      </c>
      <c r="X288" s="78">
        <v>3378</v>
      </c>
      <c r="Y288" s="78">
        <v>3367</v>
      </c>
      <c r="Z288" s="78">
        <v>3302</v>
      </c>
      <c r="AB288" s="71" t="s">
        <v>362</v>
      </c>
      <c r="AC288" s="71" t="s">
        <v>654</v>
      </c>
      <c r="AD288" s="256">
        <f t="shared" si="44"/>
        <v>7.8079048261484258</v>
      </c>
      <c r="AE288" s="256">
        <f t="shared" si="36"/>
        <v>9.0367101832702179</v>
      </c>
      <c r="AF288" s="256">
        <f t="shared" si="37"/>
        <v>10.475689191127554</v>
      </c>
      <c r="AG288" s="256">
        <f t="shared" si="38"/>
        <v>9.655203472730177</v>
      </c>
      <c r="AH288" s="256">
        <f t="shared" si="39"/>
        <v>8.7774337904209325</v>
      </c>
      <c r="AI288" s="256">
        <f t="shared" si="40"/>
        <v>9.1672160283692072</v>
      </c>
      <c r="AJ288" s="256">
        <f t="shared" si="41"/>
        <v>8.5655494515875628</v>
      </c>
      <c r="AK288" s="256">
        <f t="shared" si="42"/>
        <v>7.4634041027266269</v>
      </c>
      <c r="AL288" s="256">
        <f t="shared" si="43"/>
        <v>7.3570463719390764</v>
      </c>
      <c r="AM288" s="256">
        <f t="shared" si="43"/>
        <v>6.3155315336817051</v>
      </c>
    </row>
    <row r="289" spans="1:39" x14ac:dyDescent="0.2">
      <c r="A289" s="71" t="s">
        <v>363</v>
      </c>
      <c r="B289" s="71" t="s">
        <v>655</v>
      </c>
      <c r="C289" s="78">
        <v>109.96092197554501</v>
      </c>
      <c r="D289" s="78">
        <v>103.514289690559</v>
      </c>
      <c r="E289" s="78">
        <v>103.97131496524401</v>
      </c>
      <c r="F289" s="78">
        <v>132.74652891980799</v>
      </c>
      <c r="G289" s="78">
        <v>98.073471093693996</v>
      </c>
      <c r="H289" s="78">
        <v>91.719504577893701</v>
      </c>
      <c r="I289" s="78">
        <v>87.069234281668898</v>
      </c>
      <c r="J289" s="78">
        <v>84.190509798926797</v>
      </c>
      <c r="K289" s="78">
        <v>78.584929234584706</v>
      </c>
      <c r="L289" s="78">
        <v>80.826838005702697</v>
      </c>
      <c r="M289" s="78"/>
      <c r="N289" s="71" t="s">
        <v>363</v>
      </c>
      <c r="O289" s="71" t="s">
        <v>655</v>
      </c>
      <c r="P289" s="78">
        <v>17162</v>
      </c>
      <c r="Q289" s="78">
        <v>16926</v>
      </c>
      <c r="R289" s="78">
        <v>16740</v>
      </c>
      <c r="S289" s="78">
        <v>16591</v>
      </c>
      <c r="T289" s="78">
        <v>16518</v>
      </c>
      <c r="U289" s="78">
        <v>16387</v>
      </c>
      <c r="V289" s="78">
        <v>16307</v>
      </c>
      <c r="W289" s="78">
        <v>16248</v>
      </c>
      <c r="X289" s="78">
        <v>16223</v>
      </c>
      <c r="Y289" s="78">
        <v>16169</v>
      </c>
      <c r="Z289" s="78">
        <v>16058</v>
      </c>
      <c r="AB289" s="71" t="s">
        <v>363</v>
      </c>
      <c r="AC289" s="71" t="s">
        <v>655</v>
      </c>
      <c r="AD289" s="256">
        <f t="shared" si="44"/>
        <v>6.407232372424251</v>
      </c>
      <c r="AE289" s="256">
        <f t="shared" si="36"/>
        <v>6.1156971340280633</v>
      </c>
      <c r="AF289" s="256">
        <f t="shared" si="37"/>
        <v>6.2109507147696537</v>
      </c>
      <c r="AG289" s="256">
        <f t="shared" si="38"/>
        <v>8.001116805485383</v>
      </c>
      <c r="AH289" s="256">
        <f t="shared" si="39"/>
        <v>5.937369602475723</v>
      </c>
      <c r="AI289" s="256">
        <f t="shared" si="40"/>
        <v>5.5970894353996279</v>
      </c>
      <c r="AJ289" s="256">
        <f t="shared" si="41"/>
        <v>5.3393778304819337</v>
      </c>
      <c r="AK289" s="256">
        <f t="shared" si="42"/>
        <v>5.1815921835873215</v>
      </c>
      <c r="AL289" s="256">
        <f t="shared" si="43"/>
        <v>4.8440442109711341</v>
      </c>
      <c r="AM289" s="256">
        <f t="shared" si="43"/>
        <v>4.9988767397923617</v>
      </c>
    </row>
    <row r="290" spans="1:39" x14ac:dyDescent="0.2">
      <c r="A290" s="71" t="s">
        <v>364</v>
      </c>
      <c r="B290" s="71" t="s">
        <v>656</v>
      </c>
      <c r="C290" s="78">
        <v>37.616886296414698</v>
      </c>
      <c r="D290" s="78">
        <v>44.978937264539503</v>
      </c>
      <c r="E290" s="78">
        <v>47.651926277779801</v>
      </c>
      <c r="F290" s="78">
        <v>44.719431336798898</v>
      </c>
      <c r="G290" s="78">
        <v>39.477300061428103</v>
      </c>
      <c r="H290" s="78">
        <v>41.460961901743602</v>
      </c>
      <c r="I290" s="78">
        <v>38.743555520892798</v>
      </c>
      <c r="J290" s="78">
        <v>30.170474215538899</v>
      </c>
      <c r="K290" s="78">
        <v>27.962035636696001</v>
      </c>
      <c r="L290" s="78">
        <v>26.572439970100898</v>
      </c>
      <c r="M290" s="78"/>
      <c r="N290" s="71" t="s">
        <v>364</v>
      </c>
      <c r="O290" s="71" t="s">
        <v>656</v>
      </c>
      <c r="P290" s="78">
        <v>4972</v>
      </c>
      <c r="Q290" s="78">
        <v>4920</v>
      </c>
      <c r="R290" s="78">
        <v>4812</v>
      </c>
      <c r="S290" s="78">
        <v>4810</v>
      </c>
      <c r="T290" s="78">
        <v>4772</v>
      </c>
      <c r="U290" s="78">
        <v>4709</v>
      </c>
      <c r="V290" s="78">
        <v>4711</v>
      </c>
      <c r="W290" s="78">
        <v>4603</v>
      </c>
      <c r="X290" s="78">
        <v>4534</v>
      </c>
      <c r="Y290" s="78">
        <v>4461</v>
      </c>
      <c r="Z290" s="78">
        <v>4410</v>
      </c>
      <c r="AB290" s="71" t="s">
        <v>364</v>
      </c>
      <c r="AC290" s="71" t="s">
        <v>656</v>
      </c>
      <c r="AD290" s="256">
        <f t="shared" si="44"/>
        <v>7.5657454337117249</v>
      </c>
      <c r="AE290" s="256">
        <f t="shared" si="36"/>
        <v>9.1420604196218509</v>
      </c>
      <c r="AF290" s="256">
        <f t="shared" si="37"/>
        <v>9.9027278216500001</v>
      </c>
      <c r="AG290" s="256">
        <f t="shared" si="38"/>
        <v>9.2971790720995635</v>
      </c>
      <c r="AH290" s="256">
        <f t="shared" si="39"/>
        <v>8.272694899712512</v>
      </c>
      <c r="AI290" s="256">
        <f t="shared" si="40"/>
        <v>8.8046213424811217</v>
      </c>
      <c r="AJ290" s="256">
        <f t="shared" si="41"/>
        <v>8.2240618808942472</v>
      </c>
      <c r="AK290" s="256">
        <f t="shared" si="42"/>
        <v>6.5545240529087332</v>
      </c>
      <c r="AL290" s="256">
        <f t="shared" si="43"/>
        <v>6.1671891567481252</v>
      </c>
      <c r="AM290" s="256">
        <f t="shared" si="43"/>
        <v>5.9566106187179777</v>
      </c>
    </row>
    <row r="291" spans="1:39" x14ac:dyDescent="0.2">
      <c r="A291" s="71" t="s">
        <v>365</v>
      </c>
      <c r="B291" s="71" t="s">
        <v>657</v>
      </c>
      <c r="C291" s="78">
        <v>42.616391374674102</v>
      </c>
      <c r="D291" s="78">
        <v>41.570248643727602</v>
      </c>
      <c r="E291" s="78">
        <v>42.860224982817101</v>
      </c>
      <c r="F291" s="78">
        <v>41.322257354443003</v>
      </c>
      <c r="G291" s="78">
        <v>38.960723503249497</v>
      </c>
      <c r="H291" s="78">
        <v>44.560994917908197</v>
      </c>
      <c r="I291" s="78">
        <v>41.7834492788067</v>
      </c>
      <c r="J291" s="78">
        <v>35.453990848622297</v>
      </c>
      <c r="K291" s="78">
        <v>32.029923056880598</v>
      </c>
      <c r="L291" s="78">
        <v>30.925228575955501</v>
      </c>
      <c r="M291" s="78"/>
      <c r="N291" s="71" t="s">
        <v>365</v>
      </c>
      <c r="O291" s="71" t="s">
        <v>657</v>
      </c>
      <c r="P291" s="78">
        <v>6429</v>
      </c>
      <c r="Q291" s="78">
        <v>6309</v>
      </c>
      <c r="R291" s="78">
        <v>6282</v>
      </c>
      <c r="S291" s="78">
        <v>6270</v>
      </c>
      <c r="T291" s="78">
        <v>6279</v>
      </c>
      <c r="U291" s="78">
        <v>6299</v>
      </c>
      <c r="V291" s="78">
        <v>6303</v>
      </c>
      <c r="W291" s="78">
        <v>6193</v>
      </c>
      <c r="X291" s="78">
        <v>6116</v>
      </c>
      <c r="Y291" s="78">
        <v>6101</v>
      </c>
      <c r="Z291" s="78">
        <v>6039</v>
      </c>
      <c r="AB291" s="71" t="s">
        <v>365</v>
      </c>
      <c r="AC291" s="71" t="s">
        <v>657</v>
      </c>
      <c r="AD291" s="256">
        <f t="shared" si="44"/>
        <v>6.6287745177592319</v>
      </c>
      <c r="AE291" s="256">
        <f t="shared" si="36"/>
        <v>6.5890392524532579</v>
      </c>
      <c r="AF291" s="256">
        <f t="shared" si="37"/>
        <v>6.822703754030103</v>
      </c>
      <c r="AG291" s="256">
        <f t="shared" si="38"/>
        <v>6.5904716673752803</v>
      </c>
      <c r="AH291" s="256">
        <f t="shared" si="39"/>
        <v>6.2049249089424263</v>
      </c>
      <c r="AI291" s="256">
        <f t="shared" si="40"/>
        <v>7.0742967007315762</v>
      </c>
      <c r="AJ291" s="256">
        <f t="shared" si="41"/>
        <v>6.6291368045068539</v>
      </c>
      <c r="AK291" s="256">
        <f t="shared" si="42"/>
        <v>5.7248491601198612</v>
      </c>
      <c r="AL291" s="256">
        <f t="shared" si="43"/>
        <v>5.2370704801963042</v>
      </c>
      <c r="AM291" s="256">
        <f t="shared" si="43"/>
        <v>5.0688786389043603</v>
      </c>
    </row>
    <row r="292" spans="1:39" x14ac:dyDescent="0.2">
      <c r="A292" s="71" t="s">
        <v>366</v>
      </c>
      <c r="B292" s="71" t="s">
        <v>658</v>
      </c>
      <c r="C292" s="78">
        <v>402.45005720702801</v>
      </c>
      <c r="D292" s="78">
        <v>382.168422205887</v>
      </c>
      <c r="E292" s="78">
        <v>428.0926982213</v>
      </c>
      <c r="F292" s="78">
        <v>425.21829801886099</v>
      </c>
      <c r="G292" s="78">
        <v>426.56555656408801</v>
      </c>
      <c r="H292" s="78">
        <v>398.63018353539502</v>
      </c>
      <c r="I292" s="78">
        <v>400.86974671711198</v>
      </c>
      <c r="J292" s="78">
        <v>376.24925678354901</v>
      </c>
      <c r="K292" s="78">
        <v>445.20977270210301</v>
      </c>
      <c r="L292" s="78">
        <v>437.94018985070898</v>
      </c>
      <c r="M292" s="78"/>
      <c r="N292" s="71" t="s">
        <v>366</v>
      </c>
      <c r="O292" s="71" t="s">
        <v>658</v>
      </c>
      <c r="P292" s="78">
        <v>18703</v>
      </c>
      <c r="Q292" s="78">
        <v>18533</v>
      </c>
      <c r="R292" s="78">
        <v>18425</v>
      </c>
      <c r="S292" s="78">
        <v>18326</v>
      </c>
      <c r="T292" s="78">
        <v>18307</v>
      </c>
      <c r="U292" s="78">
        <v>18339</v>
      </c>
      <c r="V292" s="78">
        <v>18231</v>
      </c>
      <c r="W292" s="78">
        <v>18123</v>
      </c>
      <c r="X292" s="78">
        <v>17956</v>
      </c>
      <c r="Y292" s="78">
        <v>17825</v>
      </c>
      <c r="Z292" s="78">
        <v>17630</v>
      </c>
      <c r="AB292" s="71" t="s">
        <v>366</v>
      </c>
      <c r="AC292" s="71" t="s">
        <v>658</v>
      </c>
      <c r="AD292" s="256">
        <f t="shared" si="44"/>
        <v>21.517941357377321</v>
      </c>
      <c r="AE292" s="256">
        <f t="shared" si="36"/>
        <v>20.620969201202556</v>
      </c>
      <c r="AF292" s="256">
        <f t="shared" si="37"/>
        <v>23.234339116488464</v>
      </c>
      <c r="AG292" s="256">
        <f t="shared" si="38"/>
        <v>23.203006549102966</v>
      </c>
      <c r="AH292" s="256">
        <f t="shared" si="39"/>
        <v>23.300680426289837</v>
      </c>
      <c r="AI292" s="256">
        <f t="shared" si="40"/>
        <v>21.736745925917173</v>
      </c>
      <c r="AJ292" s="256">
        <f t="shared" si="41"/>
        <v>21.988357562235311</v>
      </c>
      <c r="AK292" s="256">
        <f t="shared" si="42"/>
        <v>20.760870539289801</v>
      </c>
      <c r="AL292" s="256">
        <f t="shared" si="43"/>
        <v>24.794485002344789</v>
      </c>
      <c r="AM292" s="256">
        <f t="shared" si="43"/>
        <v>24.568874605930379</v>
      </c>
    </row>
    <row r="293" spans="1:39" x14ac:dyDescent="0.2">
      <c r="A293" s="71" t="s">
        <v>367</v>
      </c>
      <c r="B293" s="71" t="s">
        <v>659</v>
      </c>
      <c r="C293" s="78">
        <v>47.081616963028502</v>
      </c>
      <c r="D293" s="78">
        <v>45.853044729623299</v>
      </c>
      <c r="E293" s="78">
        <v>45.810229996579999</v>
      </c>
      <c r="F293" s="78">
        <v>43.928237065983801</v>
      </c>
      <c r="G293" s="78">
        <v>40.166704738231999</v>
      </c>
      <c r="H293" s="78">
        <v>41.422975638285401</v>
      </c>
      <c r="I293" s="78">
        <v>39.1520132284206</v>
      </c>
      <c r="J293" s="78">
        <v>38.279529304276203</v>
      </c>
      <c r="K293" s="78">
        <v>36.140591066201203</v>
      </c>
      <c r="L293" s="78">
        <v>35.6182540615767</v>
      </c>
      <c r="M293" s="78"/>
      <c r="N293" s="71" t="s">
        <v>367</v>
      </c>
      <c r="O293" s="71" t="s">
        <v>659</v>
      </c>
      <c r="P293" s="78">
        <v>8465</v>
      </c>
      <c r="Q293" s="78">
        <v>8387</v>
      </c>
      <c r="R293" s="78">
        <v>8335</v>
      </c>
      <c r="S293" s="78">
        <v>8253</v>
      </c>
      <c r="T293" s="78">
        <v>8200</v>
      </c>
      <c r="U293" s="78">
        <v>8168</v>
      </c>
      <c r="V293" s="78">
        <v>8171</v>
      </c>
      <c r="W293" s="78">
        <v>8183</v>
      </c>
      <c r="X293" s="78">
        <v>8193</v>
      </c>
      <c r="Y293" s="78">
        <v>8274</v>
      </c>
      <c r="Z293" s="78">
        <v>8140</v>
      </c>
      <c r="AB293" s="71" t="s">
        <v>367</v>
      </c>
      <c r="AC293" s="71" t="s">
        <v>659</v>
      </c>
      <c r="AD293" s="256">
        <f t="shared" si="44"/>
        <v>5.5619157664534553</v>
      </c>
      <c r="AE293" s="256">
        <f t="shared" si="36"/>
        <v>5.4671568772652073</v>
      </c>
      <c r="AF293" s="256">
        <f t="shared" si="37"/>
        <v>5.496128373914817</v>
      </c>
      <c r="AG293" s="256">
        <f t="shared" si="38"/>
        <v>5.3226992688699619</v>
      </c>
      <c r="AH293" s="256">
        <f t="shared" si="39"/>
        <v>4.8983786266136589</v>
      </c>
      <c r="AI293" s="256">
        <f t="shared" si="40"/>
        <v>5.0713731192807794</v>
      </c>
      <c r="AJ293" s="256">
        <f t="shared" si="41"/>
        <v>4.7915815969184425</v>
      </c>
      <c r="AK293" s="256">
        <f t="shared" si="42"/>
        <v>4.6779334356930473</v>
      </c>
      <c r="AL293" s="256">
        <f t="shared" si="43"/>
        <v>4.4111547743440989</v>
      </c>
      <c r="AM293" s="256">
        <f t="shared" si="43"/>
        <v>4.3048409549887232</v>
      </c>
    </row>
    <row r="294" spans="1:39" x14ac:dyDescent="0.2">
      <c r="A294" s="71" t="s">
        <v>368</v>
      </c>
      <c r="B294" s="71" t="s">
        <v>660</v>
      </c>
      <c r="C294" s="78">
        <v>4023.3343037822601</v>
      </c>
      <c r="D294" s="78">
        <v>2961.24465893978</v>
      </c>
      <c r="E294" s="78">
        <v>4109.0769357790396</v>
      </c>
      <c r="F294" s="78">
        <v>3853.5979463407498</v>
      </c>
      <c r="G294" s="78">
        <v>3665.5513670690402</v>
      </c>
      <c r="H294" s="78">
        <v>3552.7140929953198</v>
      </c>
      <c r="I294" s="78">
        <v>3645.5365948542499</v>
      </c>
      <c r="J294" s="78">
        <v>3005.2502893914102</v>
      </c>
      <c r="K294" s="78">
        <v>3907.87634447966</v>
      </c>
      <c r="L294" s="78">
        <v>4059.9439162149001</v>
      </c>
      <c r="M294" s="78"/>
      <c r="N294" s="71" t="s">
        <v>368</v>
      </c>
      <c r="O294" s="71" t="s">
        <v>660</v>
      </c>
      <c r="P294" s="78">
        <v>73406</v>
      </c>
      <c r="Q294" s="78">
        <v>73950</v>
      </c>
      <c r="R294" s="78">
        <v>74178</v>
      </c>
      <c r="S294" s="78">
        <v>74426</v>
      </c>
      <c r="T294" s="78">
        <v>74905</v>
      </c>
      <c r="U294" s="78">
        <v>75383</v>
      </c>
      <c r="V294" s="78">
        <v>75966</v>
      </c>
      <c r="W294" s="78">
        <v>76088</v>
      </c>
      <c r="X294" s="78">
        <v>76770</v>
      </c>
      <c r="Y294" s="78">
        <v>77470</v>
      </c>
      <c r="Z294" s="78">
        <v>77832</v>
      </c>
      <c r="AB294" s="71" t="s">
        <v>368</v>
      </c>
      <c r="AC294" s="71" t="s">
        <v>660</v>
      </c>
      <c r="AD294" s="256">
        <f t="shared" si="44"/>
        <v>54.809338525219466</v>
      </c>
      <c r="AE294" s="256">
        <f t="shared" si="36"/>
        <v>40.043876388638004</v>
      </c>
      <c r="AF294" s="256">
        <f t="shared" si="37"/>
        <v>55.394819700976569</v>
      </c>
      <c r="AG294" s="256">
        <f t="shared" si="38"/>
        <v>51.777577007238733</v>
      </c>
      <c r="AH294" s="256">
        <f t="shared" si="39"/>
        <v>48.936003832441635</v>
      </c>
      <c r="AI294" s="256">
        <f t="shared" si="40"/>
        <v>47.128849913048299</v>
      </c>
      <c r="AJ294" s="256">
        <f t="shared" si="41"/>
        <v>47.989055562412794</v>
      </c>
      <c r="AK294" s="256">
        <f t="shared" si="42"/>
        <v>39.4970335583983</v>
      </c>
      <c r="AL294" s="256">
        <f t="shared" si="43"/>
        <v>50.903690822973296</v>
      </c>
      <c r="AM294" s="256">
        <f t="shared" si="43"/>
        <v>52.406659561312765</v>
      </c>
    </row>
    <row r="295" spans="1:39" x14ac:dyDescent="0.2">
      <c r="A295" s="71" t="s">
        <v>369</v>
      </c>
      <c r="B295" s="71" t="s">
        <v>661</v>
      </c>
      <c r="C295" s="78">
        <v>268.53506168822298</v>
      </c>
      <c r="D295" s="78">
        <v>269.93543968699402</v>
      </c>
      <c r="E295" s="78">
        <v>267.07477590444898</v>
      </c>
      <c r="F295" s="78">
        <v>263.62321300749602</v>
      </c>
      <c r="G295" s="78">
        <v>250.34293372006599</v>
      </c>
      <c r="H295" s="78">
        <v>236.01059521551599</v>
      </c>
      <c r="I295" s="78">
        <v>242.10867126295</v>
      </c>
      <c r="J295" s="78">
        <v>234.58576843733701</v>
      </c>
      <c r="K295" s="78">
        <v>218.29297528622999</v>
      </c>
      <c r="L295" s="78">
        <v>224.40435636830199</v>
      </c>
      <c r="M295" s="78"/>
      <c r="N295" s="71" t="s">
        <v>369</v>
      </c>
      <c r="O295" s="71" t="s">
        <v>661</v>
      </c>
      <c r="P295" s="78">
        <v>40902</v>
      </c>
      <c r="Q295" s="78">
        <v>40860</v>
      </c>
      <c r="R295" s="78">
        <v>40892</v>
      </c>
      <c r="S295" s="78">
        <v>40942</v>
      </c>
      <c r="T295" s="78">
        <v>41078</v>
      </c>
      <c r="U295" s="78">
        <v>41278</v>
      </c>
      <c r="V295" s="78">
        <v>41508</v>
      </c>
      <c r="W295" s="78">
        <v>41548</v>
      </c>
      <c r="X295" s="78">
        <v>41904</v>
      </c>
      <c r="Y295" s="78">
        <v>42184</v>
      </c>
      <c r="Z295" s="78">
        <v>42116</v>
      </c>
      <c r="AB295" s="71" t="s">
        <v>369</v>
      </c>
      <c r="AC295" s="71" t="s">
        <v>661</v>
      </c>
      <c r="AD295" s="256">
        <f t="shared" si="44"/>
        <v>6.5653283870769883</v>
      </c>
      <c r="AE295" s="256">
        <f t="shared" si="36"/>
        <v>6.6063494783894763</v>
      </c>
      <c r="AF295" s="256">
        <f t="shared" si="37"/>
        <v>6.5312231219908297</v>
      </c>
      <c r="AG295" s="256">
        <f t="shared" si="38"/>
        <v>6.4389432125322656</v>
      </c>
      <c r="AH295" s="256">
        <f t="shared" si="39"/>
        <v>6.094331119335556</v>
      </c>
      <c r="AI295" s="256">
        <f t="shared" si="40"/>
        <v>5.7175879455282717</v>
      </c>
      <c r="AJ295" s="256">
        <f t="shared" si="41"/>
        <v>5.8328194869169794</v>
      </c>
      <c r="AK295" s="256">
        <f t="shared" si="42"/>
        <v>5.646138645358068</v>
      </c>
      <c r="AL295" s="256">
        <f t="shared" si="43"/>
        <v>5.20935889858319</v>
      </c>
      <c r="AM295" s="256">
        <f t="shared" si="43"/>
        <v>5.3196557075740092</v>
      </c>
    </row>
    <row r="296" spans="1:39" x14ac:dyDescent="0.2">
      <c r="A296" s="71" t="s">
        <v>370</v>
      </c>
      <c r="B296" s="71" t="s">
        <v>662</v>
      </c>
      <c r="C296" s="78">
        <v>145.22969311735099</v>
      </c>
      <c r="D296" s="78">
        <v>141.309284324668</v>
      </c>
      <c r="E296" s="78">
        <v>148.45181954540499</v>
      </c>
      <c r="F296" s="78">
        <v>146.46174973968601</v>
      </c>
      <c r="G296" s="78">
        <v>145.75285951601799</v>
      </c>
      <c r="H296" s="78">
        <v>139.78870778189599</v>
      </c>
      <c r="I296" s="78">
        <v>143.72310579595</v>
      </c>
      <c r="J296" s="78">
        <v>137.26005226169099</v>
      </c>
      <c r="K296" s="78">
        <v>133.328626427589</v>
      </c>
      <c r="L296" s="78">
        <v>132.75294978772001</v>
      </c>
      <c r="M296" s="78"/>
      <c r="N296" s="71" t="s">
        <v>370</v>
      </c>
      <c r="O296" s="71" t="s">
        <v>662</v>
      </c>
      <c r="P296" s="78">
        <v>27535</v>
      </c>
      <c r="Q296" s="78">
        <v>27408</v>
      </c>
      <c r="R296" s="78">
        <v>27471</v>
      </c>
      <c r="S296" s="78">
        <v>27643</v>
      </c>
      <c r="T296" s="78">
        <v>27598</v>
      </c>
      <c r="U296" s="78">
        <v>27838</v>
      </c>
      <c r="V296" s="78">
        <v>27887</v>
      </c>
      <c r="W296" s="78">
        <v>27913</v>
      </c>
      <c r="X296" s="78">
        <v>28042</v>
      </c>
      <c r="Y296" s="78">
        <v>28181</v>
      </c>
      <c r="Z296" s="78">
        <v>28064</v>
      </c>
      <c r="AB296" s="71" t="s">
        <v>370</v>
      </c>
      <c r="AC296" s="71" t="s">
        <v>662</v>
      </c>
      <c r="AD296" s="256">
        <f t="shared" si="44"/>
        <v>5.274366919097548</v>
      </c>
      <c r="AE296" s="256">
        <f t="shared" si="36"/>
        <v>5.1557678168661703</v>
      </c>
      <c r="AF296" s="256">
        <f t="shared" si="37"/>
        <v>5.4039466908887546</v>
      </c>
      <c r="AG296" s="256">
        <f t="shared" si="38"/>
        <v>5.298330490166987</v>
      </c>
      <c r="AH296" s="256">
        <f t="shared" si="39"/>
        <v>5.2812834087983909</v>
      </c>
      <c r="AI296" s="256">
        <f t="shared" si="40"/>
        <v>5.0215068532903224</v>
      </c>
      <c r="AJ296" s="256">
        <f t="shared" si="41"/>
        <v>5.1537671960393734</v>
      </c>
      <c r="AK296" s="256">
        <f t="shared" si="42"/>
        <v>4.9174238620603656</v>
      </c>
      <c r="AL296" s="256">
        <f t="shared" si="43"/>
        <v>4.7546047510016765</v>
      </c>
      <c r="AM296" s="256">
        <f t="shared" si="43"/>
        <v>4.7107253038472736</v>
      </c>
    </row>
    <row r="297" spans="1:39" x14ac:dyDescent="0.2">
      <c r="A297" s="71" t="s">
        <v>371</v>
      </c>
      <c r="B297" s="71" t="s">
        <v>663</v>
      </c>
      <c r="C297" s="78">
        <v>46.381469583966201</v>
      </c>
      <c r="D297" s="78">
        <v>49.513370031104699</v>
      </c>
      <c r="E297" s="78">
        <v>50.396568182763602</v>
      </c>
      <c r="F297" s="78">
        <v>52.027235014038702</v>
      </c>
      <c r="G297" s="78">
        <v>45.7541885107224</v>
      </c>
      <c r="H297" s="78">
        <v>43.0498148391275</v>
      </c>
      <c r="I297" s="78">
        <v>41.667856153530501</v>
      </c>
      <c r="J297" s="78">
        <v>43.174276938267703</v>
      </c>
      <c r="K297" s="78">
        <v>42.2433615142549</v>
      </c>
      <c r="L297" s="78">
        <v>40.134888265973899</v>
      </c>
      <c r="M297" s="78"/>
      <c r="N297" s="71" t="s">
        <v>371</v>
      </c>
      <c r="O297" s="71" t="s">
        <v>663</v>
      </c>
      <c r="P297" s="78">
        <v>10173</v>
      </c>
      <c r="Q297" s="78">
        <v>10112</v>
      </c>
      <c r="R297" s="78">
        <v>10059</v>
      </c>
      <c r="S297" s="78">
        <v>10041</v>
      </c>
      <c r="T297" s="78">
        <v>9904</v>
      </c>
      <c r="U297" s="78">
        <v>9886</v>
      </c>
      <c r="V297" s="78">
        <v>9776</v>
      </c>
      <c r="W297" s="78">
        <v>9831</v>
      </c>
      <c r="X297" s="78">
        <v>9864</v>
      </c>
      <c r="Y297" s="78">
        <v>9805</v>
      </c>
      <c r="Z297" s="78">
        <v>9785</v>
      </c>
      <c r="AB297" s="71" t="s">
        <v>371</v>
      </c>
      <c r="AC297" s="71" t="s">
        <v>663</v>
      </c>
      <c r="AD297" s="256">
        <f t="shared" si="44"/>
        <v>4.5592715604016716</v>
      </c>
      <c r="AE297" s="256">
        <f t="shared" si="36"/>
        <v>4.8964962451646263</v>
      </c>
      <c r="AF297" s="256">
        <f t="shared" si="37"/>
        <v>5.010097244533612</v>
      </c>
      <c r="AG297" s="256">
        <f t="shared" si="38"/>
        <v>5.1814794357174287</v>
      </c>
      <c r="AH297" s="256">
        <f t="shared" si="39"/>
        <v>4.6197686299194674</v>
      </c>
      <c r="AI297" s="256">
        <f t="shared" si="40"/>
        <v>4.3546241997903605</v>
      </c>
      <c r="AJ297" s="256">
        <f t="shared" si="41"/>
        <v>4.2622602448374076</v>
      </c>
      <c r="AK297" s="256">
        <f t="shared" si="42"/>
        <v>4.3916465200150236</v>
      </c>
      <c r="AL297" s="256">
        <f t="shared" si="43"/>
        <v>4.2825792289390616</v>
      </c>
      <c r="AM297" s="256">
        <f t="shared" si="43"/>
        <v>4.0933083392120242</v>
      </c>
    </row>
    <row r="298" spans="1:39" x14ac:dyDescent="0.2">
      <c r="A298" s="71" t="s">
        <v>372</v>
      </c>
      <c r="B298" s="71" t="s">
        <v>664</v>
      </c>
      <c r="C298" s="78">
        <v>681.52685417001703</v>
      </c>
      <c r="D298" s="78">
        <v>578.253950197785</v>
      </c>
      <c r="E298" s="78">
        <v>737.34692614900996</v>
      </c>
      <c r="F298" s="78">
        <v>751.31073387479205</v>
      </c>
      <c r="G298" s="78">
        <v>742.42099719032296</v>
      </c>
      <c r="H298" s="78">
        <v>725.97526356520802</v>
      </c>
      <c r="I298" s="78">
        <v>732.80346648915202</v>
      </c>
      <c r="J298" s="78">
        <v>710.10871198304699</v>
      </c>
      <c r="K298" s="78">
        <v>734.89912077375095</v>
      </c>
      <c r="L298" s="78">
        <v>776.14309001441995</v>
      </c>
      <c r="M298" s="78"/>
      <c r="N298" s="71" t="s">
        <v>372</v>
      </c>
      <c r="O298" s="71" t="s">
        <v>664</v>
      </c>
      <c r="P298" s="78">
        <v>23099</v>
      </c>
      <c r="Q298" s="78">
        <v>22969</v>
      </c>
      <c r="R298" s="78">
        <v>22944</v>
      </c>
      <c r="S298" s="78">
        <v>22967</v>
      </c>
      <c r="T298" s="78">
        <v>22972</v>
      </c>
      <c r="U298" s="78">
        <v>23196</v>
      </c>
      <c r="V298" s="78">
        <v>23241</v>
      </c>
      <c r="W298" s="78">
        <v>23178</v>
      </c>
      <c r="X298" s="78">
        <v>23167</v>
      </c>
      <c r="Y298" s="78">
        <v>23116</v>
      </c>
      <c r="Z298" s="78">
        <v>22992</v>
      </c>
      <c r="AB298" s="71" t="s">
        <v>372</v>
      </c>
      <c r="AC298" s="71" t="s">
        <v>664</v>
      </c>
      <c r="AD298" s="256">
        <f t="shared" si="44"/>
        <v>29.504604275943421</v>
      </c>
      <c r="AE298" s="256">
        <f t="shared" si="36"/>
        <v>25.175408167433716</v>
      </c>
      <c r="AF298" s="256">
        <f t="shared" si="37"/>
        <v>32.136808148056573</v>
      </c>
      <c r="AG298" s="256">
        <f t="shared" si="38"/>
        <v>32.712619579169768</v>
      </c>
      <c r="AH298" s="256">
        <f t="shared" si="39"/>
        <v>32.318518073756003</v>
      </c>
      <c r="AI298" s="256">
        <f t="shared" si="40"/>
        <v>31.297433331833421</v>
      </c>
      <c r="AJ298" s="256">
        <f t="shared" si="41"/>
        <v>31.530634072938</v>
      </c>
      <c r="AK298" s="256">
        <f t="shared" si="42"/>
        <v>30.637186641774395</v>
      </c>
      <c r="AL298" s="256">
        <f t="shared" si="43"/>
        <v>31.721807777172312</v>
      </c>
      <c r="AM298" s="256">
        <f t="shared" si="43"/>
        <v>33.576011853885618</v>
      </c>
    </row>
    <row r="299" spans="1:39" x14ac:dyDescent="0.2">
      <c r="A299" s="71" t="s">
        <v>373</v>
      </c>
      <c r="B299" s="71"/>
      <c r="C299" s="79">
        <v>72145.12843276847</v>
      </c>
      <c r="D299" s="79">
        <v>67519.29882067017</v>
      </c>
      <c r="E299" s="79">
        <v>73105.478172520874</v>
      </c>
      <c r="F299" s="79">
        <v>68477.771396847063</v>
      </c>
      <c r="G299" s="79">
        <v>64922.495515676164</v>
      </c>
      <c r="H299" s="79">
        <v>62913.570674679162</v>
      </c>
      <c r="I299" s="79">
        <v>62014.406142340369</v>
      </c>
      <c r="J299" s="79">
        <v>61907.83153836061</v>
      </c>
      <c r="K299" s="79">
        <v>62308.678458814051</v>
      </c>
      <c r="L299" s="79">
        <v>63271.898713623792</v>
      </c>
      <c r="M299" s="78"/>
      <c r="N299" s="71" t="s">
        <v>373</v>
      </c>
      <c r="O299" s="71"/>
      <c r="P299" s="79">
        <f>SUM(P9:P298)</f>
        <v>9256347</v>
      </c>
      <c r="Q299" s="79">
        <f t="shared" ref="Q299:Z299" si="45">SUM(Q9:Q298)</f>
        <v>9340682</v>
      </c>
      <c r="R299" s="79">
        <f t="shared" si="45"/>
        <v>9415570</v>
      </c>
      <c r="S299" s="79">
        <f t="shared" si="45"/>
        <v>9482855</v>
      </c>
      <c r="T299" s="79">
        <f t="shared" si="45"/>
        <v>9555893</v>
      </c>
      <c r="U299" s="79">
        <f t="shared" si="45"/>
        <v>9644864</v>
      </c>
      <c r="V299" s="79">
        <f t="shared" si="45"/>
        <v>9747355</v>
      </c>
      <c r="W299" s="79">
        <f t="shared" si="45"/>
        <v>9851017</v>
      </c>
      <c r="X299" s="79">
        <f t="shared" si="45"/>
        <v>9995153</v>
      </c>
      <c r="Y299" s="79">
        <f t="shared" si="45"/>
        <v>10120242</v>
      </c>
      <c r="Z299" s="79">
        <f t="shared" si="45"/>
        <v>10230185</v>
      </c>
      <c r="AB299" s="1"/>
      <c r="AC299" s="70" t="s">
        <v>686</v>
      </c>
      <c r="AD299" s="103">
        <f t="shared" si="44"/>
        <v>7.7941253102080621</v>
      </c>
      <c r="AE299" s="103">
        <f t="shared" si="36"/>
        <v>7.2285191617346758</v>
      </c>
      <c r="AF299" s="103">
        <f t="shared" si="37"/>
        <v>7.7643178450716075</v>
      </c>
      <c r="AG299" s="103">
        <f t="shared" si="38"/>
        <v>7.2212188625521607</v>
      </c>
      <c r="AH299" s="103">
        <f t="shared" si="39"/>
        <v>6.79397472488193</v>
      </c>
      <c r="AI299" s="103">
        <f t="shared" si="40"/>
        <v>6.5230127324427967</v>
      </c>
      <c r="AJ299" s="103">
        <f t="shared" si="41"/>
        <v>6.3621778566944949</v>
      </c>
      <c r="AK299" s="103">
        <f t="shared" si="42"/>
        <v>6.2844101820513165</v>
      </c>
      <c r="AL299" s="103">
        <f t="shared" si="43"/>
        <v>6.2338894120794395</v>
      </c>
      <c r="AM299" s="103">
        <f t="shared" si="43"/>
        <v>6.25201439981611</v>
      </c>
    </row>
  </sheetData>
  <sortState ref="N9:X298">
    <sortCondition ref="N9:N298"/>
  </sortState>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0"/>
  <sheetViews>
    <sheetView zoomScaleNormal="100" workbookViewId="0">
      <pane ySplit="7" topLeftCell="A8" activePane="bottomLeft" state="frozen"/>
      <selection pane="bottomLeft" activeCell="U8" sqref="U8:Y299"/>
    </sheetView>
  </sheetViews>
  <sheetFormatPr defaultRowHeight="12.75" x14ac:dyDescent="0.2"/>
  <cols>
    <col min="1" max="1" width="9.140625" customWidth="1"/>
    <col min="2" max="2" width="15.28515625" bestFit="1" customWidth="1"/>
    <col min="11" max="11" width="28.42578125" customWidth="1"/>
    <col min="20" max="20" width="34.42578125" customWidth="1"/>
  </cols>
  <sheetData>
    <row r="1" spans="1:27" x14ac:dyDescent="0.2">
      <c r="A1" s="160" t="s">
        <v>697</v>
      </c>
      <c r="J1" s="171" t="s">
        <v>732</v>
      </c>
    </row>
    <row r="3" spans="1:27" s="242" customFormat="1" ht="29.25" customHeight="1" x14ac:dyDescent="0.2">
      <c r="A3" s="261" t="s">
        <v>708</v>
      </c>
      <c r="B3" s="262"/>
      <c r="C3" s="262"/>
      <c r="D3" s="262"/>
      <c r="E3" s="241"/>
      <c r="F3" s="241"/>
      <c r="G3" s="243"/>
      <c r="H3" s="243"/>
      <c r="J3" s="261" t="s">
        <v>730</v>
      </c>
      <c r="K3" s="262"/>
      <c r="L3" s="262"/>
      <c r="M3" s="262"/>
      <c r="N3" s="241"/>
      <c r="O3" s="241"/>
      <c r="P3" s="243"/>
      <c r="Q3" s="243"/>
      <c r="S3" s="261" t="s">
        <v>758</v>
      </c>
      <c r="T3" s="262"/>
      <c r="U3" s="262"/>
      <c r="V3" s="262"/>
      <c r="X3" s="238"/>
      <c r="Y3" s="237"/>
      <c r="Z3" s="237"/>
      <c r="AA3" s="237"/>
    </row>
    <row r="4" spans="1:27" s="242" customFormat="1" ht="29.25" customHeight="1" x14ac:dyDescent="0.2">
      <c r="A4" s="263" t="s">
        <v>688</v>
      </c>
      <c r="B4" s="264"/>
      <c r="C4" s="264"/>
      <c r="D4" s="264"/>
      <c r="E4" s="237"/>
      <c r="F4" s="237"/>
      <c r="G4" s="244"/>
      <c r="H4" s="244"/>
      <c r="J4" s="263" t="s">
        <v>731</v>
      </c>
      <c r="K4" s="264"/>
      <c r="L4" s="264"/>
      <c r="M4" s="264"/>
      <c r="N4" s="237"/>
      <c r="O4" s="237"/>
      <c r="P4" s="244"/>
      <c r="Q4" s="244"/>
      <c r="S4" s="263" t="s">
        <v>759</v>
      </c>
      <c r="T4" s="264"/>
      <c r="U4" s="264"/>
      <c r="V4" s="264"/>
      <c r="X4" s="239"/>
      <c r="Y4" s="237"/>
      <c r="Z4" s="237"/>
      <c r="AA4" s="237"/>
    </row>
    <row r="5" spans="1:27" ht="13.5" thickBot="1" x14ac:dyDescent="0.25">
      <c r="A5" s="44"/>
      <c r="B5" s="44"/>
      <c r="C5" s="44"/>
      <c r="D5" s="44"/>
      <c r="E5" s="44"/>
      <c r="F5" s="44"/>
      <c r="G5" s="45"/>
      <c r="H5" s="45"/>
      <c r="J5" s="44"/>
      <c r="K5" s="44"/>
      <c r="L5" s="44"/>
      <c r="M5" s="44"/>
      <c r="N5" s="44"/>
      <c r="O5" s="44"/>
      <c r="P5" s="45"/>
      <c r="Q5" s="45"/>
      <c r="S5" s="44"/>
      <c r="T5" s="44"/>
      <c r="U5" s="44"/>
      <c r="V5" s="44"/>
      <c r="W5" s="44"/>
      <c r="X5" s="44"/>
    </row>
    <row r="6" spans="1:27" x14ac:dyDescent="0.2">
      <c r="A6" s="86" t="s">
        <v>374</v>
      </c>
      <c r="B6" s="86" t="s">
        <v>665</v>
      </c>
      <c r="C6" s="86"/>
      <c r="D6" s="86"/>
      <c r="E6" s="86"/>
      <c r="F6" s="86"/>
      <c r="G6" s="249"/>
      <c r="H6" s="249"/>
      <c r="J6" s="86" t="s">
        <v>374</v>
      </c>
      <c r="K6" s="86" t="s">
        <v>665</v>
      </c>
      <c r="L6" s="86"/>
      <c r="M6" s="86"/>
      <c r="N6" s="86"/>
      <c r="O6" s="86"/>
      <c r="P6" s="249"/>
      <c r="Q6" s="249"/>
      <c r="S6" s="86" t="s">
        <v>374</v>
      </c>
      <c r="T6" s="86" t="s">
        <v>665</v>
      </c>
      <c r="U6" s="86"/>
      <c r="V6" s="86"/>
      <c r="W6" s="86"/>
      <c r="Y6" s="249"/>
      <c r="Z6" s="249"/>
    </row>
    <row r="7" spans="1:27" ht="13.5" thickBot="1" x14ac:dyDescent="0.25">
      <c r="A7" s="73" t="s">
        <v>39</v>
      </c>
      <c r="B7" s="73" t="s">
        <v>666</v>
      </c>
      <c r="C7" s="87" t="s">
        <v>7</v>
      </c>
      <c r="D7" s="87" t="s">
        <v>8</v>
      </c>
      <c r="E7" s="87">
        <v>2014</v>
      </c>
      <c r="F7" s="87">
        <v>2015</v>
      </c>
      <c r="G7" s="87">
        <v>2016</v>
      </c>
      <c r="H7" s="87">
        <v>2017</v>
      </c>
      <c r="J7" s="73" t="s">
        <v>39</v>
      </c>
      <c r="K7" s="73" t="s">
        <v>666</v>
      </c>
      <c r="L7" s="87" t="s">
        <v>7</v>
      </c>
      <c r="M7" s="87" t="s">
        <v>8</v>
      </c>
      <c r="N7" s="87">
        <v>2014</v>
      </c>
      <c r="O7" s="87">
        <v>2015</v>
      </c>
      <c r="P7" s="87">
        <v>2016</v>
      </c>
      <c r="Q7" s="87">
        <v>2017</v>
      </c>
      <c r="S7" s="73" t="s">
        <v>39</v>
      </c>
      <c r="T7" s="73" t="s">
        <v>666</v>
      </c>
      <c r="U7" s="87" t="s">
        <v>7</v>
      </c>
      <c r="V7" s="87" t="s">
        <v>8</v>
      </c>
      <c r="W7" s="87">
        <v>2014</v>
      </c>
      <c r="X7" s="87">
        <v>2015</v>
      </c>
      <c r="Y7" s="87">
        <v>2016</v>
      </c>
      <c r="Z7" s="87">
        <v>2017</v>
      </c>
    </row>
    <row r="8" spans="1:27" x14ac:dyDescent="0.2">
      <c r="A8" s="71" t="s">
        <v>83</v>
      </c>
      <c r="B8" s="71" t="s">
        <v>375</v>
      </c>
      <c r="C8" s="78">
        <v>127.347103667529</v>
      </c>
      <c r="D8" s="78">
        <v>116.054147217638</v>
      </c>
      <c r="E8" s="78">
        <v>120.775116813483</v>
      </c>
      <c r="F8" s="78">
        <v>111.415052137991</v>
      </c>
      <c r="G8" s="78">
        <v>106.013543155291</v>
      </c>
      <c r="H8" s="78">
        <v>103.179453124362</v>
      </c>
      <c r="J8" s="202" t="s">
        <v>83</v>
      </c>
      <c r="K8" s="203" t="s">
        <v>768</v>
      </c>
      <c r="L8" s="204">
        <v>13574</v>
      </c>
      <c r="M8" s="204">
        <v>13498</v>
      </c>
      <c r="N8" s="204">
        <v>13796</v>
      </c>
      <c r="O8" s="204">
        <v>14894</v>
      </c>
      <c r="P8" s="204">
        <v>15900</v>
      </c>
      <c r="Q8" s="204"/>
      <c r="S8" s="71" t="s">
        <v>83</v>
      </c>
      <c r="T8" s="71" t="s">
        <v>375</v>
      </c>
      <c r="U8" s="257">
        <f t="shared" ref="U8:U71" si="0">(C8*1000)/L8</f>
        <v>9.3816932125776482</v>
      </c>
      <c r="V8" s="257">
        <f t="shared" ref="V8:V71" si="1">(D8*1000)/M8</f>
        <v>8.5978772571964743</v>
      </c>
      <c r="W8" s="257">
        <f>(E8*1000)/N8</f>
        <v>8.7543575538912002</v>
      </c>
      <c r="X8" s="257">
        <f>(F8*1000)/O8</f>
        <v>7.4805325727132397</v>
      </c>
      <c r="Y8" s="257">
        <f>(G8*1000)/P8</f>
        <v>6.6675184374396856</v>
      </c>
    </row>
    <row r="9" spans="1:27" x14ac:dyDescent="0.2">
      <c r="A9" s="71" t="s">
        <v>84</v>
      </c>
      <c r="B9" s="71" t="s">
        <v>376</v>
      </c>
      <c r="C9" s="78">
        <v>107.786531755762</v>
      </c>
      <c r="D9" s="78">
        <v>105.385082644954</v>
      </c>
      <c r="E9" s="78">
        <v>102.661808392254</v>
      </c>
      <c r="F9" s="78">
        <v>103.695703104096</v>
      </c>
      <c r="G9" s="78">
        <v>98.404639321723096</v>
      </c>
      <c r="H9" s="78">
        <v>96.022732380639098</v>
      </c>
      <c r="J9" s="205" t="s">
        <v>84</v>
      </c>
      <c r="K9" s="206" t="s">
        <v>769</v>
      </c>
      <c r="L9" s="204">
        <v>5841</v>
      </c>
      <c r="M9" s="204">
        <v>6085</v>
      </c>
      <c r="N9" s="204">
        <v>6358</v>
      </c>
      <c r="O9" s="204">
        <v>6759</v>
      </c>
      <c r="P9" s="204">
        <v>7205</v>
      </c>
      <c r="Q9" s="204"/>
      <c r="S9" s="71" t="s">
        <v>84</v>
      </c>
      <c r="T9" s="71" t="s">
        <v>376</v>
      </c>
      <c r="U9" s="257">
        <f t="shared" si="0"/>
        <v>18.453438068098272</v>
      </c>
      <c r="V9" s="257">
        <f t="shared" si="1"/>
        <v>17.318830344281675</v>
      </c>
      <c r="W9" s="257">
        <f t="shared" ref="W9:W72" si="2">(E9*1000)/N9</f>
        <v>16.146871404884241</v>
      </c>
      <c r="X9" s="257">
        <f t="shared" ref="X9:X72" si="3">(F9*1000)/O9</f>
        <v>15.341870558380826</v>
      </c>
      <c r="Y9" s="257">
        <f t="shared" ref="Y9:Y72" si="4">(G9*1000)/P9</f>
        <v>13.657826415228744</v>
      </c>
    </row>
    <row r="10" spans="1:27" x14ac:dyDescent="0.2">
      <c r="A10" s="71" t="s">
        <v>85</v>
      </c>
      <c r="B10" s="71" t="s">
        <v>377</v>
      </c>
      <c r="C10" s="78">
        <v>92.686594616986298</v>
      </c>
      <c r="D10" s="78">
        <v>90.8157393993326</v>
      </c>
      <c r="E10" s="78">
        <v>89.323332516574396</v>
      </c>
      <c r="F10" s="78">
        <v>91.308947928654803</v>
      </c>
      <c r="G10" s="78">
        <v>91.023663281645796</v>
      </c>
      <c r="H10" s="78">
        <v>91.121460139904997</v>
      </c>
      <c r="J10" s="205" t="s">
        <v>85</v>
      </c>
      <c r="K10" s="206" t="s">
        <v>770</v>
      </c>
      <c r="L10" s="204">
        <v>7680</v>
      </c>
      <c r="M10" s="204">
        <v>7763</v>
      </c>
      <c r="N10" s="204">
        <v>8364</v>
      </c>
      <c r="O10" s="204">
        <v>8765</v>
      </c>
      <c r="P10" s="204">
        <v>9369</v>
      </c>
      <c r="Q10" s="204"/>
      <c r="S10" s="71" t="s">
        <v>85</v>
      </c>
      <c r="T10" s="71" t="s">
        <v>377</v>
      </c>
      <c r="U10" s="257">
        <f t="shared" si="0"/>
        <v>12.068567007420091</v>
      </c>
      <c r="V10" s="257">
        <f t="shared" si="1"/>
        <v>11.698536570827335</v>
      </c>
      <c r="W10" s="257">
        <f t="shared" si="2"/>
        <v>10.679499344401531</v>
      </c>
      <c r="X10" s="257">
        <f t="shared" si="3"/>
        <v>10.417449849247554</v>
      </c>
      <c r="Y10" s="257">
        <f t="shared" si="4"/>
        <v>9.7154086115536131</v>
      </c>
    </row>
    <row r="11" spans="1:27" x14ac:dyDescent="0.2">
      <c r="A11" s="71" t="s">
        <v>86</v>
      </c>
      <c r="B11" s="71" t="s">
        <v>378</v>
      </c>
      <c r="C11" s="78">
        <v>141.75589996669899</v>
      </c>
      <c r="D11" s="78">
        <v>132.375092444263</v>
      </c>
      <c r="E11" s="78">
        <v>145.79784503296099</v>
      </c>
      <c r="F11" s="78">
        <v>140.73942800262299</v>
      </c>
      <c r="G11" s="78">
        <v>138.11047474254099</v>
      </c>
      <c r="H11" s="78">
        <v>143.028734732239</v>
      </c>
      <c r="J11" s="207" t="s">
        <v>86</v>
      </c>
      <c r="K11" s="208" t="s">
        <v>771</v>
      </c>
      <c r="L11" s="204">
        <v>9004</v>
      </c>
      <c r="M11" s="204">
        <v>9404</v>
      </c>
      <c r="N11" s="204">
        <v>9658</v>
      </c>
      <c r="O11" s="204">
        <v>10324</v>
      </c>
      <c r="P11" s="204">
        <v>11153</v>
      </c>
      <c r="Q11" s="204"/>
      <c r="S11" s="71" t="s">
        <v>86</v>
      </c>
      <c r="T11" s="71" t="s">
        <v>378</v>
      </c>
      <c r="U11" s="257">
        <f t="shared" si="0"/>
        <v>15.743658370357506</v>
      </c>
      <c r="V11" s="257">
        <f t="shared" si="1"/>
        <v>14.076466657195128</v>
      </c>
      <c r="W11" s="257">
        <f t="shared" si="2"/>
        <v>15.096070100741457</v>
      </c>
      <c r="X11" s="257">
        <f t="shared" si="3"/>
        <v>13.632257652326908</v>
      </c>
      <c r="Y11" s="257">
        <f t="shared" si="4"/>
        <v>12.383257844753965</v>
      </c>
    </row>
    <row r="12" spans="1:27" x14ac:dyDescent="0.2">
      <c r="A12" s="71" t="s">
        <v>87</v>
      </c>
      <c r="B12" s="71" t="s">
        <v>379</v>
      </c>
      <c r="C12" s="78">
        <v>115.21369010832601</v>
      </c>
      <c r="D12" s="78">
        <v>124.302649765456</v>
      </c>
      <c r="E12" s="78">
        <v>121.084392579613</v>
      </c>
      <c r="F12" s="78">
        <v>132.102123398061</v>
      </c>
      <c r="G12" s="78">
        <v>137.788289563164</v>
      </c>
      <c r="H12" s="78">
        <v>111.70615416306499</v>
      </c>
      <c r="J12" s="207" t="s">
        <v>87</v>
      </c>
      <c r="K12" s="208" t="s">
        <v>772</v>
      </c>
      <c r="L12" s="204">
        <v>19981</v>
      </c>
      <c r="M12" s="204">
        <v>19324</v>
      </c>
      <c r="N12" s="204">
        <v>20730</v>
      </c>
      <c r="O12" s="204">
        <v>20965</v>
      </c>
      <c r="P12" s="204">
        <v>22383</v>
      </c>
      <c r="Q12" s="204"/>
      <c r="S12" s="71" t="s">
        <v>87</v>
      </c>
      <c r="T12" s="71" t="s">
        <v>379</v>
      </c>
      <c r="U12" s="257">
        <f t="shared" si="0"/>
        <v>5.766162359657975</v>
      </c>
      <c r="V12" s="257">
        <f t="shared" si="1"/>
        <v>6.4325527719652245</v>
      </c>
      <c r="W12" s="257">
        <f t="shared" si="2"/>
        <v>5.84102231450135</v>
      </c>
      <c r="X12" s="257">
        <f t="shared" si="3"/>
        <v>6.301079103174863</v>
      </c>
      <c r="Y12" s="257">
        <f t="shared" si="4"/>
        <v>6.1559348417622299</v>
      </c>
    </row>
    <row r="13" spans="1:27" x14ac:dyDescent="0.2">
      <c r="A13" s="71" t="s">
        <v>88</v>
      </c>
      <c r="B13" s="71" t="s">
        <v>380</v>
      </c>
      <c r="C13" s="78">
        <v>65.996735689033898</v>
      </c>
      <c r="D13" s="78">
        <v>66.591797758299606</v>
      </c>
      <c r="E13" s="78">
        <v>66.7275413363746</v>
      </c>
      <c r="F13" s="78">
        <v>67.625599403763701</v>
      </c>
      <c r="G13" s="78">
        <v>65.147421492099696</v>
      </c>
      <c r="H13" s="78">
        <v>63.402633972882199</v>
      </c>
      <c r="J13" s="207" t="s">
        <v>88</v>
      </c>
      <c r="K13" s="208" t="s">
        <v>773</v>
      </c>
      <c r="L13" s="204">
        <v>6034</v>
      </c>
      <c r="M13" s="204">
        <v>6362</v>
      </c>
      <c r="N13" s="204">
        <v>6465</v>
      </c>
      <c r="O13" s="204">
        <v>6722</v>
      </c>
      <c r="P13" s="204">
        <v>7326</v>
      </c>
      <c r="Q13" s="204"/>
      <c r="S13" s="71" t="s">
        <v>88</v>
      </c>
      <c r="T13" s="71" t="s">
        <v>380</v>
      </c>
      <c r="U13" s="257">
        <f t="shared" si="0"/>
        <v>10.937476912335747</v>
      </c>
      <c r="V13" s="257">
        <f t="shared" si="1"/>
        <v>10.467116906365861</v>
      </c>
      <c r="W13" s="257">
        <f t="shared" si="2"/>
        <v>10.321352101527394</v>
      </c>
      <c r="X13" s="257">
        <f t="shared" si="3"/>
        <v>10.060339096067198</v>
      </c>
      <c r="Y13" s="257">
        <f t="shared" si="4"/>
        <v>8.8926319263035349</v>
      </c>
    </row>
    <row r="14" spans="1:27" x14ac:dyDescent="0.2">
      <c r="A14" s="71" t="s">
        <v>89</v>
      </c>
      <c r="B14" s="71" t="s">
        <v>381</v>
      </c>
      <c r="C14" s="78">
        <v>230.04900518388001</v>
      </c>
      <c r="D14" s="78">
        <v>218.35812784694701</v>
      </c>
      <c r="E14" s="78">
        <v>204.44488694624499</v>
      </c>
      <c r="F14" s="78">
        <v>207.05421533375099</v>
      </c>
      <c r="G14" s="78">
        <v>196.37437866262701</v>
      </c>
      <c r="H14" s="78">
        <v>190.61374443367799</v>
      </c>
      <c r="J14" s="207" t="s">
        <v>89</v>
      </c>
      <c r="K14" s="208" t="s">
        <v>774</v>
      </c>
      <c r="L14" s="204">
        <v>34080</v>
      </c>
      <c r="M14" s="204">
        <v>34595</v>
      </c>
      <c r="N14" s="204">
        <v>37123</v>
      </c>
      <c r="O14" s="204">
        <v>37991</v>
      </c>
      <c r="P14" s="204">
        <v>38490</v>
      </c>
      <c r="Q14" s="204"/>
      <c r="S14" s="71" t="s">
        <v>89</v>
      </c>
      <c r="T14" s="71" t="s">
        <v>381</v>
      </c>
      <c r="U14" s="257">
        <f t="shared" si="0"/>
        <v>6.7502642366161973</v>
      </c>
      <c r="V14" s="257">
        <f t="shared" si="1"/>
        <v>6.3118406661930058</v>
      </c>
      <c r="W14" s="257">
        <f t="shared" si="2"/>
        <v>5.5072296674903694</v>
      </c>
      <c r="X14" s="257">
        <f t="shared" si="3"/>
        <v>5.450085950192177</v>
      </c>
      <c r="Y14" s="257">
        <f t="shared" si="4"/>
        <v>5.1019583960152515</v>
      </c>
    </row>
    <row r="15" spans="1:27" x14ac:dyDescent="0.2">
      <c r="A15" s="71" t="s">
        <v>90</v>
      </c>
      <c r="B15" s="71" t="s">
        <v>382</v>
      </c>
      <c r="C15" s="78">
        <v>146.81901705469801</v>
      </c>
      <c r="D15" s="78">
        <v>147.34625011941199</v>
      </c>
      <c r="E15" s="78">
        <v>143.717775109342</v>
      </c>
      <c r="F15" s="78">
        <v>149.55946941866199</v>
      </c>
      <c r="G15" s="78">
        <v>142.201732787022</v>
      </c>
      <c r="H15" s="78">
        <v>143.05410268538199</v>
      </c>
      <c r="J15" s="207" t="s">
        <v>90</v>
      </c>
      <c r="K15" s="208" t="s">
        <v>775</v>
      </c>
      <c r="L15" s="204">
        <v>16240</v>
      </c>
      <c r="M15" s="204">
        <v>15999</v>
      </c>
      <c r="N15" s="204">
        <v>16766</v>
      </c>
      <c r="O15" s="204">
        <v>18135</v>
      </c>
      <c r="P15" s="204">
        <v>18844</v>
      </c>
      <c r="Q15" s="204"/>
      <c r="S15" s="71" t="s">
        <v>90</v>
      </c>
      <c r="T15" s="71" t="s">
        <v>382</v>
      </c>
      <c r="U15" s="257">
        <f t="shared" si="0"/>
        <v>9.0405798679001244</v>
      </c>
      <c r="V15" s="257">
        <f t="shared" si="1"/>
        <v>9.2097162397282322</v>
      </c>
      <c r="W15" s="257">
        <f t="shared" si="2"/>
        <v>8.5719775205381126</v>
      </c>
      <c r="X15" s="257">
        <f t="shared" si="3"/>
        <v>8.247006860692693</v>
      </c>
      <c r="Y15" s="257">
        <f t="shared" si="4"/>
        <v>7.5462604960211204</v>
      </c>
    </row>
    <row r="16" spans="1:27" x14ac:dyDescent="0.2">
      <c r="A16" s="71" t="s">
        <v>91</v>
      </c>
      <c r="B16" s="71" t="s">
        <v>383</v>
      </c>
      <c r="C16" s="78">
        <v>26.892438128196702</v>
      </c>
      <c r="D16" s="78">
        <v>25.7617173135596</v>
      </c>
      <c r="E16" s="78">
        <v>25.445219332942301</v>
      </c>
      <c r="F16" s="78">
        <v>24.918982582671699</v>
      </c>
      <c r="G16" s="78">
        <v>24.316221122100899</v>
      </c>
      <c r="H16" s="78">
        <v>23.763801698616</v>
      </c>
      <c r="J16" s="207" t="s">
        <v>91</v>
      </c>
      <c r="K16" s="208" t="s">
        <v>776</v>
      </c>
      <c r="L16" s="204">
        <v>2066</v>
      </c>
      <c r="M16" s="204">
        <v>1902</v>
      </c>
      <c r="N16" s="204">
        <v>1970</v>
      </c>
      <c r="O16" s="204">
        <v>2005</v>
      </c>
      <c r="P16" s="204">
        <v>2166</v>
      </c>
      <c r="Q16" s="204"/>
      <c r="S16" s="71" t="s">
        <v>91</v>
      </c>
      <c r="T16" s="71" t="s">
        <v>383</v>
      </c>
      <c r="U16" s="257">
        <f t="shared" si="0"/>
        <v>13.016668987510503</v>
      </c>
      <c r="V16" s="257">
        <f t="shared" si="1"/>
        <v>13.544541174321557</v>
      </c>
      <c r="W16" s="257">
        <f t="shared" si="2"/>
        <v>12.916354991341271</v>
      </c>
      <c r="X16" s="257">
        <f t="shared" si="3"/>
        <v>12.428420240734015</v>
      </c>
      <c r="Y16" s="257">
        <f t="shared" si="4"/>
        <v>11.226325541136148</v>
      </c>
    </row>
    <row r="17" spans="1:25" x14ac:dyDescent="0.2">
      <c r="A17" s="71" t="s">
        <v>92</v>
      </c>
      <c r="B17" s="71" t="s">
        <v>384</v>
      </c>
      <c r="C17" s="78">
        <v>173.058230166214</v>
      </c>
      <c r="D17" s="78">
        <v>172.75385177474499</v>
      </c>
      <c r="E17" s="78">
        <v>175.724886389076</v>
      </c>
      <c r="F17" s="78">
        <v>177.15831097400201</v>
      </c>
      <c r="G17" s="78">
        <v>176.09845479347501</v>
      </c>
      <c r="H17" s="78">
        <v>181.553624091644</v>
      </c>
      <c r="J17" s="207" t="s">
        <v>92</v>
      </c>
      <c r="K17" s="208" t="s">
        <v>777</v>
      </c>
      <c r="L17" s="204">
        <v>19801</v>
      </c>
      <c r="M17" s="204">
        <v>20312</v>
      </c>
      <c r="N17" s="204">
        <v>21162</v>
      </c>
      <c r="O17" s="204">
        <v>22057</v>
      </c>
      <c r="P17" s="204">
        <v>23472</v>
      </c>
      <c r="Q17" s="204"/>
      <c r="S17" s="71" t="s">
        <v>92</v>
      </c>
      <c r="T17" s="71" t="s">
        <v>384</v>
      </c>
      <c r="U17" s="257">
        <f t="shared" si="0"/>
        <v>8.7398732471195384</v>
      </c>
      <c r="V17" s="257">
        <f t="shared" si="1"/>
        <v>8.5050143646487282</v>
      </c>
      <c r="W17" s="257">
        <f t="shared" si="2"/>
        <v>8.3037938942007372</v>
      </c>
      <c r="X17" s="257">
        <f t="shared" si="3"/>
        <v>8.0318407296550749</v>
      </c>
      <c r="Y17" s="257">
        <f t="shared" si="4"/>
        <v>7.502490405311649</v>
      </c>
    </row>
    <row r="18" spans="1:25" x14ac:dyDescent="0.2">
      <c r="A18" s="71" t="s">
        <v>93</v>
      </c>
      <c r="B18" s="71" t="s">
        <v>385</v>
      </c>
      <c r="C18" s="78">
        <v>68.776986116128498</v>
      </c>
      <c r="D18" s="78">
        <v>66.655586382920404</v>
      </c>
      <c r="E18" s="78">
        <v>66.5587043696123</v>
      </c>
      <c r="F18" s="78">
        <v>73.007468061728204</v>
      </c>
      <c r="G18" s="78">
        <v>70.231119900837697</v>
      </c>
      <c r="H18" s="78">
        <v>65.644845108426907</v>
      </c>
      <c r="J18" s="207" t="s">
        <v>93</v>
      </c>
      <c r="K18" s="208" t="s">
        <v>778</v>
      </c>
      <c r="L18" s="204">
        <v>7621</v>
      </c>
      <c r="M18" s="204">
        <v>7739</v>
      </c>
      <c r="N18" s="204">
        <v>8188</v>
      </c>
      <c r="O18" s="204">
        <v>8320</v>
      </c>
      <c r="P18" s="204">
        <v>8940</v>
      </c>
      <c r="Q18" s="204"/>
      <c r="S18" s="71" t="s">
        <v>93</v>
      </c>
      <c r="T18" s="71" t="s">
        <v>385</v>
      </c>
      <c r="U18" s="257">
        <f t="shared" si="0"/>
        <v>9.0246668568597936</v>
      </c>
      <c r="V18" s="257">
        <f t="shared" si="1"/>
        <v>8.6129456496860577</v>
      </c>
      <c r="W18" s="257">
        <f t="shared" si="2"/>
        <v>8.1288109879839148</v>
      </c>
      <c r="X18" s="257">
        <f t="shared" si="3"/>
        <v>8.7749360651115627</v>
      </c>
      <c r="Y18" s="257">
        <f t="shared" si="4"/>
        <v>7.855829966536656</v>
      </c>
    </row>
    <row r="19" spans="1:25" x14ac:dyDescent="0.2">
      <c r="A19" s="71" t="s">
        <v>94</v>
      </c>
      <c r="B19" s="71" t="s">
        <v>386</v>
      </c>
      <c r="C19" s="78">
        <v>94.890207862243798</v>
      </c>
      <c r="D19" s="78">
        <v>88.110970485913697</v>
      </c>
      <c r="E19" s="78">
        <v>88.8854041354207</v>
      </c>
      <c r="F19" s="78">
        <v>84.326284445052906</v>
      </c>
      <c r="G19" s="78">
        <v>84.201605585021596</v>
      </c>
      <c r="H19" s="78">
        <v>85.036886910100407</v>
      </c>
      <c r="J19" s="207" t="s">
        <v>94</v>
      </c>
      <c r="K19" s="208" t="s">
        <v>779</v>
      </c>
      <c r="L19" s="204">
        <v>6408</v>
      </c>
      <c r="M19" s="204">
        <v>6570</v>
      </c>
      <c r="N19" s="204">
        <v>6897</v>
      </c>
      <c r="O19" s="204">
        <v>7105</v>
      </c>
      <c r="P19" s="204">
        <v>7638</v>
      </c>
      <c r="Q19" s="204"/>
      <c r="S19" s="71" t="s">
        <v>94</v>
      </c>
      <c r="T19" s="71" t="s">
        <v>386</v>
      </c>
      <c r="U19" s="257">
        <f t="shared" si="0"/>
        <v>14.808084872385113</v>
      </c>
      <c r="V19" s="257">
        <f t="shared" si="1"/>
        <v>13.411106618860533</v>
      </c>
      <c r="W19" s="257">
        <f t="shared" si="2"/>
        <v>12.887545909151907</v>
      </c>
      <c r="X19" s="257">
        <f t="shared" si="3"/>
        <v>11.868583313870923</v>
      </c>
      <c r="Y19" s="257">
        <f t="shared" si="4"/>
        <v>11.024038437421</v>
      </c>
    </row>
    <row r="20" spans="1:25" x14ac:dyDescent="0.2">
      <c r="A20" s="71" t="s">
        <v>95</v>
      </c>
      <c r="B20" s="71" t="s">
        <v>387</v>
      </c>
      <c r="C20" s="78">
        <v>24.695253737766802</v>
      </c>
      <c r="D20" s="78">
        <v>24.9284158392507</v>
      </c>
      <c r="E20" s="78">
        <v>25.212763370082701</v>
      </c>
      <c r="F20" s="78">
        <v>23.983974917155798</v>
      </c>
      <c r="G20" s="78">
        <v>23.242963710701801</v>
      </c>
      <c r="H20" s="78">
        <v>24.033903530113601</v>
      </c>
      <c r="J20" s="207" t="s">
        <v>95</v>
      </c>
      <c r="K20" s="208" t="s">
        <v>780</v>
      </c>
      <c r="L20" s="204">
        <v>1993</v>
      </c>
      <c r="M20" s="204">
        <v>1983</v>
      </c>
      <c r="N20" s="204">
        <v>2019</v>
      </c>
      <c r="O20" s="204">
        <v>2138</v>
      </c>
      <c r="P20" s="204">
        <v>2443</v>
      </c>
      <c r="Q20" s="204"/>
      <c r="S20" s="71" t="s">
        <v>95</v>
      </c>
      <c r="T20" s="71" t="s">
        <v>387</v>
      </c>
      <c r="U20" s="257">
        <f t="shared" si="0"/>
        <v>12.390995352617562</v>
      </c>
      <c r="V20" s="257">
        <f t="shared" si="1"/>
        <v>12.571061946167777</v>
      </c>
      <c r="W20" s="257">
        <f t="shared" si="2"/>
        <v>12.487748078297525</v>
      </c>
      <c r="X20" s="257">
        <f t="shared" si="3"/>
        <v>11.217948979025163</v>
      </c>
      <c r="Y20" s="257">
        <f t="shared" si="4"/>
        <v>9.5141071267711013</v>
      </c>
    </row>
    <row r="21" spans="1:25" x14ac:dyDescent="0.2">
      <c r="A21" s="71" t="s">
        <v>96</v>
      </c>
      <c r="B21" s="71" t="s">
        <v>388</v>
      </c>
      <c r="C21" s="78">
        <v>132.10039642075901</v>
      </c>
      <c r="D21" s="78">
        <v>132.31501937873401</v>
      </c>
      <c r="E21" s="78">
        <v>127.746016567238</v>
      </c>
      <c r="F21" s="78">
        <v>126.28731318624899</v>
      </c>
      <c r="G21" s="78">
        <v>122.765709753346</v>
      </c>
      <c r="H21" s="78">
        <v>120.44654956379399</v>
      </c>
      <c r="J21" s="207" t="s">
        <v>96</v>
      </c>
      <c r="K21" s="208" t="s">
        <v>781</v>
      </c>
      <c r="L21" s="204">
        <v>19303</v>
      </c>
      <c r="M21" s="204">
        <v>20557</v>
      </c>
      <c r="N21" s="204">
        <v>22617</v>
      </c>
      <c r="O21" s="204">
        <v>24020</v>
      </c>
      <c r="P21" s="204">
        <v>25538</v>
      </c>
      <c r="Q21" s="204"/>
      <c r="S21" s="71" t="s">
        <v>96</v>
      </c>
      <c r="T21" s="71" t="s">
        <v>388</v>
      </c>
      <c r="U21" s="257">
        <f t="shared" si="0"/>
        <v>6.8435163664072425</v>
      </c>
      <c r="V21" s="257">
        <f t="shared" si="1"/>
        <v>6.4364945944804202</v>
      </c>
      <c r="W21" s="257">
        <f t="shared" si="2"/>
        <v>5.6482299406304106</v>
      </c>
      <c r="X21" s="257">
        <f t="shared" si="3"/>
        <v>5.2575900577122816</v>
      </c>
      <c r="Y21" s="257">
        <f t="shared" si="4"/>
        <v>4.8071779212681491</v>
      </c>
    </row>
    <row r="22" spans="1:25" x14ac:dyDescent="0.2">
      <c r="A22" s="71" t="s">
        <v>97</v>
      </c>
      <c r="B22" s="71" t="s">
        <v>389</v>
      </c>
      <c r="C22" s="78">
        <v>57.652566039818602</v>
      </c>
      <c r="D22" s="78">
        <v>58.667863239683001</v>
      </c>
      <c r="E22" s="78">
        <v>59.799134216560397</v>
      </c>
      <c r="F22" s="78">
        <v>61.576973758140397</v>
      </c>
      <c r="G22" s="78">
        <v>60.578009093409896</v>
      </c>
      <c r="H22" s="78">
        <v>59.425550891033403</v>
      </c>
      <c r="J22" s="207" t="s">
        <v>97</v>
      </c>
      <c r="K22" s="208" t="s">
        <v>782</v>
      </c>
      <c r="L22" s="204">
        <v>16622</v>
      </c>
      <c r="M22" s="204">
        <v>18307</v>
      </c>
      <c r="N22" s="204">
        <v>18261</v>
      </c>
      <c r="O22" s="204">
        <v>18473</v>
      </c>
      <c r="P22" s="204">
        <v>19542</v>
      </c>
      <c r="Q22" s="204"/>
      <c r="S22" s="71" t="s">
        <v>97</v>
      </c>
      <c r="T22" s="71" t="s">
        <v>389</v>
      </c>
      <c r="U22" s="257">
        <f t="shared" si="0"/>
        <v>3.4684494067993383</v>
      </c>
      <c r="V22" s="257">
        <f t="shared" si="1"/>
        <v>3.2046683366844921</v>
      </c>
      <c r="W22" s="257">
        <f t="shared" si="2"/>
        <v>3.2746911021609111</v>
      </c>
      <c r="X22" s="257">
        <f t="shared" si="3"/>
        <v>3.3333499571342173</v>
      </c>
      <c r="Y22" s="257">
        <f t="shared" si="4"/>
        <v>3.0998878872894227</v>
      </c>
    </row>
    <row r="23" spans="1:25" x14ac:dyDescent="0.2">
      <c r="A23" s="71" t="s">
        <v>98</v>
      </c>
      <c r="B23" s="71" t="s">
        <v>390</v>
      </c>
      <c r="C23" s="78">
        <v>149.11830988014</v>
      </c>
      <c r="D23" s="78">
        <v>124.582124299562</v>
      </c>
      <c r="E23" s="78">
        <v>123.765523213366</v>
      </c>
      <c r="F23" s="78">
        <v>125.028387923677</v>
      </c>
      <c r="G23" s="78">
        <v>119.10408611525099</v>
      </c>
      <c r="H23" s="78">
        <v>127.132551559814</v>
      </c>
      <c r="J23" s="207" t="s">
        <v>98</v>
      </c>
      <c r="K23" s="208" t="s">
        <v>783</v>
      </c>
      <c r="L23" s="204">
        <v>23240</v>
      </c>
      <c r="M23" s="204">
        <v>23538</v>
      </c>
      <c r="N23" s="204">
        <v>24527</v>
      </c>
      <c r="O23" s="204">
        <v>23631</v>
      </c>
      <c r="P23" s="204">
        <v>24042</v>
      </c>
      <c r="Q23" s="204"/>
      <c r="S23" s="71" t="s">
        <v>98</v>
      </c>
      <c r="T23" s="71" t="s">
        <v>390</v>
      </c>
      <c r="U23" s="257">
        <f t="shared" si="0"/>
        <v>6.4164505111936316</v>
      </c>
      <c r="V23" s="257">
        <f t="shared" si="1"/>
        <v>5.2928084076625881</v>
      </c>
      <c r="W23" s="257">
        <f t="shared" si="2"/>
        <v>5.046093008250744</v>
      </c>
      <c r="X23" s="257">
        <f t="shared" si="3"/>
        <v>5.2908631849552279</v>
      </c>
      <c r="Y23" s="257">
        <f t="shared" si="4"/>
        <v>4.9540007534835286</v>
      </c>
    </row>
    <row r="24" spans="1:25" x14ac:dyDescent="0.2">
      <c r="A24" s="71" t="s">
        <v>99</v>
      </c>
      <c r="B24" s="71" t="s">
        <v>391</v>
      </c>
      <c r="C24" s="78">
        <v>5232.3560697189196</v>
      </c>
      <c r="D24" s="78">
        <v>5143.9078363068402</v>
      </c>
      <c r="E24" s="78">
        <v>5216.7910979999697</v>
      </c>
      <c r="F24" s="78">
        <v>5231.2330436374996</v>
      </c>
      <c r="G24" s="78">
        <v>5770.5680021244498</v>
      </c>
      <c r="H24" s="78">
        <v>5918.7657812585903</v>
      </c>
      <c r="J24" s="207" t="s">
        <v>99</v>
      </c>
      <c r="K24" s="208" t="s">
        <v>35</v>
      </c>
      <c r="L24" s="204">
        <v>681099</v>
      </c>
      <c r="M24" s="204">
        <v>702988</v>
      </c>
      <c r="N24" s="204">
        <v>761980</v>
      </c>
      <c r="O24" s="204">
        <v>823225</v>
      </c>
      <c r="P24" s="204">
        <v>825193</v>
      </c>
      <c r="Q24" s="204"/>
      <c r="S24" s="71" t="s">
        <v>99</v>
      </c>
      <c r="T24" s="71" t="s">
        <v>391</v>
      </c>
      <c r="U24" s="257">
        <f t="shared" si="0"/>
        <v>7.682225446989233</v>
      </c>
      <c r="V24" s="257">
        <f t="shared" si="1"/>
        <v>7.3172057507480073</v>
      </c>
      <c r="W24" s="257">
        <f t="shared" si="2"/>
        <v>6.8463622378539721</v>
      </c>
      <c r="X24" s="257">
        <f t="shared" si="3"/>
        <v>6.3545604708767343</v>
      </c>
      <c r="Y24" s="257">
        <f t="shared" si="4"/>
        <v>6.9929919450655182</v>
      </c>
    </row>
    <row r="25" spans="1:25" x14ac:dyDescent="0.2">
      <c r="A25" s="71" t="s">
        <v>100</v>
      </c>
      <c r="B25" s="71" t="s">
        <v>392</v>
      </c>
      <c r="C25" s="78">
        <v>483.88524386512398</v>
      </c>
      <c r="D25" s="78">
        <v>439.38972545765603</v>
      </c>
      <c r="E25" s="78">
        <v>491.45675807852399</v>
      </c>
      <c r="F25" s="78">
        <v>463.89131981611501</v>
      </c>
      <c r="G25" s="78">
        <v>345.76728755729602</v>
      </c>
      <c r="H25" s="78">
        <v>330.36904885127501</v>
      </c>
      <c r="J25" s="207" t="s">
        <v>100</v>
      </c>
      <c r="K25" s="208" t="s">
        <v>784</v>
      </c>
      <c r="L25" s="204">
        <v>70589</v>
      </c>
      <c r="M25" s="204">
        <v>65625</v>
      </c>
      <c r="N25" s="204">
        <v>59865</v>
      </c>
      <c r="O25" s="204">
        <v>74290</v>
      </c>
      <c r="P25" s="204">
        <v>87423</v>
      </c>
      <c r="Q25" s="204"/>
      <c r="S25" s="71" t="s">
        <v>100</v>
      </c>
      <c r="T25" s="71" t="s">
        <v>392</v>
      </c>
      <c r="U25" s="257">
        <f t="shared" si="0"/>
        <v>6.8549666926167534</v>
      </c>
      <c r="V25" s="257">
        <f t="shared" si="1"/>
        <v>6.6954624831642819</v>
      </c>
      <c r="W25" s="257">
        <f t="shared" si="2"/>
        <v>8.2094171565776985</v>
      </c>
      <c r="X25" s="257">
        <f t="shared" si="3"/>
        <v>6.2443305938365192</v>
      </c>
      <c r="Y25" s="257">
        <f t="shared" si="4"/>
        <v>3.9551066373528245</v>
      </c>
    </row>
    <row r="26" spans="1:25" x14ac:dyDescent="0.2">
      <c r="A26" s="71" t="s">
        <v>101</v>
      </c>
      <c r="B26" s="71" t="s">
        <v>393</v>
      </c>
      <c r="C26" s="78">
        <v>223.80470633491001</v>
      </c>
      <c r="D26" s="78">
        <v>220.031159256781</v>
      </c>
      <c r="E26" s="78">
        <v>212.957697402316</v>
      </c>
      <c r="F26" s="78">
        <v>206.216192821014</v>
      </c>
      <c r="G26" s="78">
        <v>192.93573430090399</v>
      </c>
      <c r="H26" s="78">
        <v>193.85369099013701</v>
      </c>
      <c r="J26" s="207" t="s">
        <v>101</v>
      </c>
      <c r="K26" s="208" t="s">
        <v>785</v>
      </c>
      <c r="L26" s="204">
        <v>30703</v>
      </c>
      <c r="M26" s="204">
        <v>31862</v>
      </c>
      <c r="N26" s="204">
        <v>30998</v>
      </c>
      <c r="O26" s="204">
        <v>32726</v>
      </c>
      <c r="P26" s="204">
        <v>34259</v>
      </c>
      <c r="Q26" s="204"/>
      <c r="S26" s="71" t="s">
        <v>101</v>
      </c>
      <c r="T26" s="71" t="s">
        <v>393</v>
      </c>
      <c r="U26" s="257">
        <f t="shared" si="0"/>
        <v>7.2893432672673679</v>
      </c>
      <c r="V26" s="257">
        <f t="shared" si="1"/>
        <v>6.905754794324932</v>
      </c>
      <c r="W26" s="257">
        <f t="shared" si="2"/>
        <v>6.8700463708083106</v>
      </c>
      <c r="X26" s="257">
        <f t="shared" si="3"/>
        <v>6.3012953865737948</v>
      </c>
      <c r="Y26" s="257">
        <f t="shared" si="4"/>
        <v>5.6316802679851712</v>
      </c>
    </row>
    <row r="27" spans="1:25" x14ac:dyDescent="0.2">
      <c r="A27" s="71" t="s">
        <v>102</v>
      </c>
      <c r="B27" s="71" t="s">
        <v>394</v>
      </c>
      <c r="C27" s="78">
        <v>51.130720921269798</v>
      </c>
      <c r="D27" s="78">
        <v>55.247700087831198</v>
      </c>
      <c r="E27" s="78">
        <v>53.856928547364497</v>
      </c>
      <c r="F27" s="78">
        <v>54.945615234298998</v>
      </c>
      <c r="G27" s="78">
        <v>62.050148984019998</v>
      </c>
      <c r="H27" s="78">
        <v>53.490854350644497</v>
      </c>
      <c r="J27" s="207" t="s">
        <v>102</v>
      </c>
      <c r="K27" s="208" t="s">
        <v>786</v>
      </c>
      <c r="L27" s="204">
        <v>21542</v>
      </c>
      <c r="M27" s="204">
        <v>22227</v>
      </c>
      <c r="N27" s="204">
        <v>29546</v>
      </c>
      <c r="O27" s="204">
        <v>32030</v>
      </c>
      <c r="P27" s="204">
        <v>29974</v>
      </c>
      <c r="Q27" s="204"/>
      <c r="S27" s="71" t="s">
        <v>102</v>
      </c>
      <c r="T27" s="71" t="s">
        <v>394</v>
      </c>
      <c r="U27" s="257">
        <f t="shared" si="0"/>
        <v>2.3735363903662519</v>
      </c>
      <c r="V27" s="257">
        <f t="shared" si="1"/>
        <v>2.4856120973514733</v>
      </c>
      <c r="W27" s="257">
        <f t="shared" si="2"/>
        <v>1.8228162373033405</v>
      </c>
      <c r="X27" s="257">
        <f t="shared" si="3"/>
        <v>1.7154422489634404</v>
      </c>
      <c r="Y27" s="257">
        <f t="shared" si="4"/>
        <v>2.0701324142263293</v>
      </c>
    </row>
    <row r="28" spans="1:25" x14ac:dyDescent="0.2">
      <c r="A28" s="71" t="s">
        <v>103</v>
      </c>
      <c r="B28" s="71" t="s">
        <v>395</v>
      </c>
      <c r="C28" s="78">
        <v>542.06254248944504</v>
      </c>
      <c r="D28" s="78">
        <v>559.54550338280603</v>
      </c>
      <c r="E28" s="78">
        <v>560.37187715227003</v>
      </c>
      <c r="F28" s="78">
        <v>544.60252522163398</v>
      </c>
      <c r="G28" s="78">
        <v>575.92442470524202</v>
      </c>
      <c r="H28" s="78">
        <v>556.62125597351405</v>
      </c>
      <c r="J28" s="207" t="s">
        <v>103</v>
      </c>
      <c r="K28" s="208" t="s">
        <v>787</v>
      </c>
      <c r="L28" s="204">
        <v>86315</v>
      </c>
      <c r="M28" s="204">
        <v>89914</v>
      </c>
      <c r="N28" s="204">
        <v>88748</v>
      </c>
      <c r="O28" s="204">
        <v>96578</v>
      </c>
      <c r="P28" s="204">
        <v>118568</v>
      </c>
      <c r="Q28" s="204"/>
      <c r="S28" s="71" t="s">
        <v>103</v>
      </c>
      <c r="T28" s="71" t="s">
        <v>395</v>
      </c>
      <c r="U28" s="257">
        <f t="shared" si="0"/>
        <v>6.280050309789087</v>
      </c>
      <c r="V28" s="257">
        <f t="shared" si="1"/>
        <v>6.2231187955469238</v>
      </c>
      <c r="W28" s="257">
        <f t="shared" si="2"/>
        <v>6.314191611667531</v>
      </c>
      <c r="X28" s="257">
        <f t="shared" si="3"/>
        <v>5.6389915428113442</v>
      </c>
      <c r="Y28" s="257">
        <f t="shared" si="4"/>
        <v>4.8573343963400077</v>
      </c>
    </row>
    <row r="29" spans="1:25" x14ac:dyDescent="0.2">
      <c r="A29" s="71" t="s">
        <v>104</v>
      </c>
      <c r="B29" s="71" t="s">
        <v>396</v>
      </c>
      <c r="C29" s="78">
        <v>74.496704548320693</v>
      </c>
      <c r="D29" s="78">
        <v>74.938940878519205</v>
      </c>
      <c r="E29" s="78">
        <v>66.535523490719498</v>
      </c>
      <c r="F29" s="78">
        <v>68.456714968416804</v>
      </c>
      <c r="G29" s="78">
        <v>67.860741411932906</v>
      </c>
      <c r="H29" s="78">
        <v>63.254725578376302</v>
      </c>
      <c r="J29" s="207" t="s">
        <v>104</v>
      </c>
      <c r="K29" s="208" t="s">
        <v>788</v>
      </c>
      <c r="L29" s="204">
        <v>9668</v>
      </c>
      <c r="M29" s="204">
        <v>9960</v>
      </c>
      <c r="N29" s="204">
        <v>10097</v>
      </c>
      <c r="O29" s="204">
        <v>10565</v>
      </c>
      <c r="P29" s="204">
        <v>10910</v>
      </c>
      <c r="Q29" s="204"/>
      <c r="S29" s="71" t="s">
        <v>104</v>
      </c>
      <c r="T29" s="71" t="s">
        <v>396</v>
      </c>
      <c r="U29" s="257">
        <f t="shared" si="0"/>
        <v>7.7054928163343703</v>
      </c>
      <c r="V29" s="257">
        <f t="shared" si="1"/>
        <v>7.5239900480440971</v>
      </c>
      <c r="W29" s="257">
        <f t="shared" si="2"/>
        <v>6.589632909846439</v>
      </c>
      <c r="X29" s="257">
        <f t="shared" si="3"/>
        <v>6.4795754821028693</v>
      </c>
      <c r="Y29" s="257">
        <f t="shared" si="4"/>
        <v>6.2200496252917423</v>
      </c>
    </row>
    <row r="30" spans="1:25" x14ac:dyDescent="0.2">
      <c r="A30" s="71" t="s">
        <v>105</v>
      </c>
      <c r="B30" s="71" t="s">
        <v>397</v>
      </c>
      <c r="C30" s="78">
        <v>39.211861574049898</v>
      </c>
      <c r="D30" s="78">
        <v>34.433484399493103</v>
      </c>
      <c r="E30" s="78">
        <v>29.173491689200699</v>
      </c>
      <c r="F30" s="78">
        <v>29.101754911454702</v>
      </c>
      <c r="G30" s="78">
        <v>29.936569639245899</v>
      </c>
      <c r="H30" s="78">
        <v>32.180384432311698</v>
      </c>
      <c r="J30" s="207" t="s">
        <v>105</v>
      </c>
      <c r="K30" s="208" t="s">
        <v>789</v>
      </c>
      <c r="L30" s="204">
        <v>2315</v>
      </c>
      <c r="M30" s="204">
        <v>2537</v>
      </c>
      <c r="N30" s="204">
        <v>2534</v>
      </c>
      <c r="O30" s="204">
        <v>2639</v>
      </c>
      <c r="P30" s="204">
        <v>2792</v>
      </c>
      <c r="Q30" s="204"/>
      <c r="S30" s="71" t="s">
        <v>105</v>
      </c>
      <c r="T30" s="71" t="s">
        <v>397</v>
      </c>
      <c r="U30" s="257">
        <f t="shared" si="0"/>
        <v>16.938169146457842</v>
      </c>
      <c r="V30" s="257">
        <f t="shared" si="1"/>
        <v>13.572520457033152</v>
      </c>
      <c r="W30" s="257">
        <f t="shared" si="2"/>
        <v>11.512822292502248</v>
      </c>
      <c r="X30" s="257">
        <f t="shared" si="3"/>
        <v>11.027569121430352</v>
      </c>
      <c r="Y30" s="257">
        <f t="shared" si="4"/>
        <v>10.722267062767155</v>
      </c>
    </row>
    <row r="31" spans="1:25" x14ac:dyDescent="0.2">
      <c r="A31" s="71" t="s">
        <v>106</v>
      </c>
      <c r="B31" s="71" t="s">
        <v>398</v>
      </c>
      <c r="C31" s="78">
        <v>382.68520399834102</v>
      </c>
      <c r="D31" s="78">
        <v>376.36805641541002</v>
      </c>
      <c r="E31" s="78">
        <v>377.89670638888299</v>
      </c>
      <c r="F31" s="78">
        <v>321.42691765641598</v>
      </c>
      <c r="G31" s="78">
        <v>318.14662399912697</v>
      </c>
      <c r="H31" s="78">
        <v>345.626420955502</v>
      </c>
      <c r="J31" s="207" t="s">
        <v>106</v>
      </c>
      <c r="K31" s="208" t="s">
        <v>790</v>
      </c>
      <c r="L31" s="204">
        <v>16302</v>
      </c>
      <c r="M31" s="204">
        <v>16328</v>
      </c>
      <c r="N31" s="204">
        <v>16951</v>
      </c>
      <c r="O31" s="204">
        <v>16903</v>
      </c>
      <c r="P31" s="204">
        <v>18235</v>
      </c>
      <c r="Q31" s="204"/>
      <c r="S31" s="71" t="s">
        <v>106</v>
      </c>
      <c r="T31" s="71" t="s">
        <v>398</v>
      </c>
      <c r="U31" s="257">
        <f t="shared" si="0"/>
        <v>23.474739541058831</v>
      </c>
      <c r="V31" s="257">
        <f t="shared" si="1"/>
        <v>23.050468913241673</v>
      </c>
      <c r="W31" s="257">
        <f t="shared" si="2"/>
        <v>22.293475688094095</v>
      </c>
      <c r="X31" s="257">
        <f t="shared" si="3"/>
        <v>19.015968624292491</v>
      </c>
      <c r="Y31" s="257">
        <f t="shared" si="4"/>
        <v>17.447031752077155</v>
      </c>
    </row>
    <row r="32" spans="1:25" x14ac:dyDescent="0.2">
      <c r="A32" s="71" t="s">
        <v>107</v>
      </c>
      <c r="B32" s="71" t="s">
        <v>399</v>
      </c>
      <c r="C32" s="78">
        <v>687.38887137807603</v>
      </c>
      <c r="D32" s="78">
        <v>757.58046153697603</v>
      </c>
      <c r="E32" s="78">
        <v>799.420954650966</v>
      </c>
      <c r="F32" s="78">
        <v>817.70161935342901</v>
      </c>
      <c r="G32" s="78">
        <v>892.43839762005496</v>
      </c>
      <c r="H32" s="78">
        <v>951.45168922972096</v>
      </c>
      <c r="J32" s="207" t="s">
        <v>107</v>
      </c>
      <c r="K32" s="208" t="s">
        <v>791</v>
      </c>
      <c r="L32" s="204">
        <v>23310</v>
      </c>
      <c r="M32" s="204">
        <v>24039</v>
      </c>
      <c r="N32" s="204">
        <v>23228</v>
      </c>
      <c r="O32" s="204">
        <v>25256</v>
      </c>
      <c r="P32" s="204">
        <v>26146</v>
      </c>
      <c r="Q32" s="204"/>
      <c r="S32" s="71" t="s">
        <v>107</v>
      </c>
      <c r="T32" s="71" t="s">
        <v>399</v>
      </c>
      <c r="U32" s="257">
        <f t="shared" si="0"/>
        <v>29.489012071131533</v>
      </c>
      <c r="V32" s="257">
        <f t="shared" si="1"/>
        <v>31.514641271973712</v>
      </c>
      <c r="W32" s="257">
        <f t="shared" si="2"/>
        <v>34.416262900420442</v>
      </c>
      <c r="X32" s="257">
        <f t="shared" si="3"/>
        <v>32.376529115989428</v>
      </c>
      <c r="Y32" s="257">
        <f t="shared" si="4"/>
        <v>34.132884480228526</v>
      </c>
    </row>
    <row r="33" spans="1:25" x14ac:dyDescent="0.2">
      <c r="A33" s="71" t="s">
        <v>108</v>
      </c>
      <c r="B33" s="71" t="s">
        <v>400</v>
      </c>
      <c r="C33" s="78">
        <v>155.63101241894699</v>
      </c>
      <c r="D33" s="78">
        <v>149.99389200403101</v>
      </c>
      <c r="E33" s="78">
        <v>148.567643554044</v>
      </c>
      <c r="F33" s="78">
        <v>140.12926572264601</v>
      </c>
      <c r="G33" s="78">
        <v>143.62380452544201</v>
      </c>
      <c r="H33" s="78">
        <v>218.31208280005399</v>
      </c>
      <c r="J33" s="207" t="s">
        <v>108</v>
      </c>
      <c r="K33" s="208" t="s">
        <v>792</v>
      </c>
      <c r="L33" s="204">
        <v>5847</v>
      </c>
      <c r="M33" s="204">
        <v>6548</v>
      </c>
      <c r="N33" s="204">
        <v>9943</v>
      </c>
      <c r="O33" s="204">
        <v>5972</v>
      </c>
      <c r="P33" s="204">
        <v>6757</v>
      </c>
      <c r="Q33" s="204"/>
      <c r="S33" s="71" t="s">
        <v>108</v>
      </c>
      <c r="T33" s="71" t="s">
        <v>400</v>
      </c>
      <c r="U33" s="257">
        <f t="shared" si="0"/>
        <v>26.617241734042587</v>
      </c>
      <c r="V33" s="257">
        <f t="shared" si="1"/>
        <v>22.906825290780546</v>
      </c>
      <c r="W33" s="257">
        <f t="shared" si="2"/>
        <v>14.941933375645577</v>
      </c>
      <c r="X33" s="257">
        <f t="shared" si="3"/>
        <v>23.464378051347289</v>
      </c>
      <c r="Y33" s="257">
        <f t="shared" si="4"/>
        <v>21.255557869682111</v>
      </c>
    </row>
    <row r="34" spans="1:25" x14ac:dyDescent="0.2">
      <c r="A34" s="71" t="s">
        <v>109</v>
      </c>
      <c r="B34" s="71" t="s">
        <v>401</v>
      </c>
      <c r="C34" s="78">
        <v>82.702654213618601</v>
      </c>
      <c r="D34" s="78">
        <v>79.386188910965302</v>
      </c>
      <c r="E34" s="78">
        <v>76.171224492234003</v>
      </c>
      <c r="F34" s="78">
        <v>77.317358180686597</v>
      </c>
      <c r="G34" s="78">
        <v>76.503049319554293</v>
      </c>
      <c r="H34" s="78">
        <v>69.755339179770601</v>
      </c>
      <c r="J34" s="207" t="s">
        <v>109</v>
      </c>
      <c r="K34" s="208" t="s">
        <v>793</v>
      </c>
      <c r="L34" s="204">
        <v>3479</v>
      </c>
      <c r="M34" s="204">
        <v>3610</v>
      </c>
      <c r="N34" s="204">
        <v>3848</v>
      </c>
      <c r="O34" s="204">
        <v>4004</v>
      </c>
      <c r="P34" s="204">
        <v>4418</v>
      </c>
      <c r="Q34" s="204"/>
      <c r="S34" s="71" t="s">
        <v>109</v>
      </c>
      <c r="T34" s="71" t="s">
        <v>401</v>
      </c>
      <c r="U34" s="257">
        <f t="shared" si="0"/>
        <v>23.771961544587125</v>
      </c>
      <c r="V34" s="257">
        <f t="shared" si="1"/>
        <v>21.990634047358807</v>
      </c>
      <c r="W34" s="257">
        <f t="shared" si="2"/>
        <v>19.795016759936072</v>
      </c>
      <c r="X34" s="257">
        <f t="shared" si="3"/>
        <v>19.310029515655994</v>
      </c>
      <c r="Y34" s="257">
        <f t="shared" si="4"/>
        <v>17.316217591569554</v>
      </c>
    </row>
    <row r="35" spans="1:25" x14ac:dyDescent="0.2">
      <c r="A35" s="71" t="s">
        <v>110</v>
      </c>
      <c r="B35" s="71" t="s">
        <v>402</v>
      </c>
      <c r="C35" s="78">
        <v>49.169718621988999</v>
      </c>
      <c r="D35" s="78">
        <v>44.5960000426535</v>
      </c>
      <c r="E35" s="78">
        <v>44.607226475000999</v>
      </c>
      <c r="F35" s="78">
        <v>43.480935860135702</v>
      </c>
      <c r="G35" s="78">
        <v>34.143244770941998</v>
      </c>
      <c r="H35" s="78">
        <v>33.908366949104902</v>
      </c>
      <c r="J35" s="207" t="s">
        <v>110</v>
      </c>
      <c r="K35" s="208" t="s">
        <v>794</v>
      </c>
      <c r="L35" s="204">
        <v>2239</v>
      </c>
      <c r="M35" s="204">
        <v>2117</v>
      </c>
      <c r="N35" s="204">
        <v>2299</v>
      </c>
      <c r="O35" s="204">
        <v>2775</v>
      </c>
      <c r="P35" s="204">
        <v>2701</v>
      </c>
      <c r="Q35" s="204"/>
      <c r="S35" s="71" t="s">
        <v>110</v>
      </c>
      <c r="T35" s="71" t="s">
        <v>402</v>
      </c>
      <c r="U35" s="257">
        <f t="shared" si="0"/>
        <v>21.960571068329166</v>
      </c>
      <c r="V35" s="257">
        <f t="shared" si="1"/>
        <v>21.065658971494329</v>
      </c>
      <c r="W35" s="257">
        <f t="shared" si="2"/>
        <v>19.402882329274032</v>
      </c>
      <c r="X35" s="257">
        <f t="shared" si="3"/>
        <v>15.668805715364217</v>
      </c>
      <c r="Y35" s="257">
        <f t="shared" si="4"/>
        <v>12.640964372803404</v>
      </c>
    </row>
    <row r="36" spans="1:25" x14ac:dyDescent="0.2">
      <c r="A36" s="71" t="s">
        <v>111</v>
      </c>
      <c r="B36" s="71" t="s">
        <v>403</v>
      </c>
      <c r="C36" s="78">
        <v>44.692885055618298</v>
      </c>
      <c r="D36" s="78">
        <v>45.047676313353698</v>
      </c>
      <c r="E36" s="78">
        <v>44.363811625398199</v>
      </c>
      <c r="F36" s="78">
        <v>44.990174111361199</v>
      </c>
      <c r="G36" s="78">
        <v>45.280970225048399</v>
      </c>
      <c r="H36" s="78">
        <v>47.219981054925299</v>
      </c>
      <c r="J36" s="207" t="s">
        <v>111</v>
      </c>
      <c r="K36" s="208" t="s">
        <v>795</v>
      </c>
      <c r="L36" s="204">
        <v>3062</v>
      </c>
      <c r="M36" s="204">
        <v>2671</v>
      </c>
      <c r="N36" s="204">
        <v>2821</v>
      </c>
      <c r="O36" s="204">
        <v>3051</v>
      </c>
      <c r="P36" s="204">
        <v>3278</v>
      </c>
      <c r="Q36" s="204"/>
      <c r="S36" s="71" t="s">
        <v>111</v>
      </c>
      <c r="T36" s="71" t="s">
        <v>403</v>
      </c>
      <c r="U36" s="257">
        <f t="shared" si="0"/>
        <v>14.595978137040593</v>
      </c>
      <c r="V36" s="257">
        <f t="shared" si="1"/>
        <v>16.865472225141779</v>
      </c>
      <c r="W36" s="257">
        <f t="shared" si="2"/>
        <v>15.726271402126267</v>
      </c>
      <c r="X36" s="257">
        <f t="shared" si="3"/>
        <v>14.746041989957785</v>
      </c>
      <c r="Y36" s="257">
        <f t="shared" si="4"/>
        <v>13.813596773962294</v>
      </c>
    </row>
    <row r="37" spans="1:25" x14ac:dyDescent="0.2">
      <c r="A37" s="71" t="s">
        <v>112</v>
      </c>
      <c r="B37" s="71" t="s">
        <v>404</v>
      </c>
      <c r="C37" s="78">
        <v>83.200262655863497</v>
      </c>
      <c r="D37" s="78">
        <v>82.464043561177704</v>
      </c>
      <c r="E37" s="78">
        <v>81.803169059699798</v>
      </c>
      <c r="F37" s="78">
        <v>82.128535143046193</v>
      </c>
      <c r="G37" s="78">
        <v>80.666444994032702</v>
      </c>
      <c r="H37" s="78">
        <v>80.496860265690302</v>
      </c>
      <c r="J37" s="207" t="s">
        <v>112</v>
      </c>
      <c r="K37" s="208" t="s">
        <v>796</v>
      </c>
      <c r="L37" s="204">
        <v>2077</v>
      </c>
      <c r="M37" s="204">
        <v>2168</v>
      </c>
      <c r="N37" s="204">
        <v>2229</v>
      </c>
      <c r="O37" s="204">
        <v>2402</v>
      </c>
      <c r="P37" s="204">
        <v>2545</v>
      </c>
      <c r="Q37" s="204"/>
      <c r="S37" s="71" t="s">
        <v>112</v>
      </c>
      <c r="T37" s="71" t="s">
        <v>404</v>
      </c>
      <c r="U37" s="257">
        <f t="shared" si="0"/>
        <v>40.057902097189938</v>
      </c>
      <c r="V37" s="257">
        <f t="shared" si="1"/>
        <v>38.036920461797834</v>
      </c>
      <c r="W37" s="257">
        <f t="shared" si="2"/>
        <v>36.699492624360609</v>
      </c>
      <c r="X37" s="257">
        <f t="shared" si="3"/>
        <v>34.191729868045876</v>
      </c>
      <c r="Y37" s="257">
        <f t="shared" si="4"/>
        <v>31.696049113568844</v>
      </c>
    </row>
    <row r="38" spans="1:25" x14ac:dyDescent="0.2">
      <c r="A38" s="71" t="s">
        <v>113</v>
      </c>
      <c r="B38" s="71" t="s">
        <v>405</v>
      </c>
      <c r="C38" s="78">
        <v>124.00101948779199</v>
      </c>
      <c r="D38" s="78">
        <v>126.371007126865</v>
      </c>
      <c r="E38" s="78">
        <v>120.035994464027</v>
      </c>
      <c r="F38" s="78">
        <v>115.556591256038</v>
      </c>
      <c r="G38" s="78">
        <v>113.57283484107801</v>
      </c>
      <c r="H38" s="78">
        <v>114.685840471248</v>
      </c>
      <c r="J38" s="207" t="s">
        <v>113</v>
      </c>
      <c r="K38" s="208" t="s">
        <v>797</v>
      </c>
      <c r="L38" s="204">
        <v>5184</v>
      </c>
      <c r="M38" s="204">
        <v>5291</v>
      </c>
      <c r="N38" s="204">
        <v>5346</v>
      </c>
      <c r="O38" s="204">
        <v>5976</v>
      </c>
      <c r="P38" s="204">
        <v>6316</v>
      </c>
      <c r="Q38" s="204"/>
      <c r="S38" s="71" t="s">
        <v>113</v>
      </c>
      <c r="T38" s="71" t="s">
        <v>405</v>
      </c>
      <c r="U38" s="257">
        <f t="shared" si="0"/>
        <v>23.919949746873453</v>
      </c>
      <c r="V38" s="257">
        <f t="shared" si="1"/>
        <v>23.884144231121713</v>
      </c>
      <c r="W38" s="257">
        <f t="shared" si="2"/>
        <v>22.453422084554244</v>
      </c>
      <c r="X38" s="257">
        <f t="shared" si="3"/>
        <v>19.336778991974231</v>
      </c>
      <c r="Y38" s="257">
        <f t="shared" si="4"/>
        <v>17.981766124299874</v>
      </c>
    </row>
    <row r="39" spans="1:25" x14ac:dyDescent="0.2">
      <c r="A39" s="71" t="s">
        <v>114</v>
      </c>
      <c r="B39" s="71" t="s">
        <v>406</v>
      </c>
      <c r="C39" s="78">
        <v>870.97525362741703</v>
      </c>
      <c r="D39" s="78">
        <v>886.59201476617704</v>
      </c>
      <c r="E39" s="78">
        <v>784.966564145554</v>
      </c>
      <c r="F39" s="78">
        <v>788.96000831154902</v>
      </c>
      <c r="G39" s="78">
        <v>828.23524714786197</v>
      </c>
      <c r="H39" s="78">
        <v>771.88811888174098</v>
      </c>
      <c r="J39" s="207" t="s">
        <v>114</v>
      </c>
      <c r="K39" s="208" t="s">
        <v>42</v>
      </c>
      <c r="L39" s="204">
        <v>82842</v>
      </c>
      <c r="M39" s="204">
        <v>88111</v>
      </c>
      <c r="N39" s="204">
        <v>92581</v>
      </c>
      <c r="O39" s="204">
        <v>99992</v>
      </c>
      <c r="P39" s="204">
        <v>103644</v>
      </c>
      <c r="Q39" s="204"/>
      <c r="S39" s="71" t="s">
        <v>114</v>
      </c>
      <c r="T39" s="71" t="s">
        <v>406</v>
      </c>
      <c r="U39" s="257">
        <f t="shared" si="0"/>
        <v>10.51369177020614</v>
      </c>
      <c r="V39" s="257">
        <f t="shared" si="1"/>
        <v>10.062217143900048</v>
      </c>
      <c r="W39" s="257">
        <f t="shared" si="2"/>
        <v>8.4787004260653269</v>
      </c>
      <c r="X39" s="257">
        <f t="shared" si="3"/>
        <v>7.8902313016196191</v>
      </c>
      <c r="Y39" s="257">
        <f t="shared" si="4"/>
        <v>7.9911547908982863</v>
      </c>
    </row>
    <row r="40" spans="1:25" x14ac:dyDescent="0.2">
      <c r="A40" s="71" t="s">
        <v>115</v>
      </c>
      <c r="B40" s="71" t="s">
        <v>407</v>
      </c>
      <c r="C40" s="78">
        <v>206.758792391242</v>
      </c>
      <c r="D40" s="78">
        <v>206.22617786843199</v>
      </c>
      <c r="E40" s="78">
        <v>205.955298122199</v>
      </c>
      <c r="F40" s="78">
        <v>206.36517876574399</v>
      </c>
      <c r="G40" s="78">
        <v>200.84296434642499</v>
      </c>
      <c r="H40" s="78">
        <v>206.19537726668301</v>
      </c>
      <c r="J40" s="207" t="s">
        <v>115</v>
      </c>
      <c r="K40" s="208" t="s">
        <v>798</v>
      </c>
      <c r="L40" s="204">
        <v>9882</v>
      </c>
      <c r="M40" s="204">
        <v>10243</v>
      </c>
      <c r="N40" s="204">
        <v>10618</v>
      </c>
      <c r="O40" s="204">
        <v>11546</v>
      </c>
      <c r="P40" s="204">
        <v>12464</v>
      </c>
      <c r="Q40" s="204"/>
      <c r="S40" s="71" t="s">
        <v>115</v>
      </c>
      <c r="T40" s="71" t="s">
        <v>407</v>
      </c>
      <c r="U40" s="257">
        <f t="shared" si="0"/>
        <v>20.922767900348308</v>
      </c>
      <c r="V40" s="257">
        <f t="shared" si="1"/>
        <v>20.133376732249534</v>
      </c>
      <c r="W40" s="257">
        <f t="shared" si="2"/>
        <v>19.396807131493595</v>
      </c>
      <c r="X40" s="257">
        <f t="shared" si="3"/>
        <v>17.873304933807727</v>
      </c>
      <c r="Y40" s="257">
        <f t="shared" si="4"/>
        <v>16.11384502137556</v>
      </c>
    </row>
    <row r="41" spans="1:25" x14ac:dyDescent="0.2">
      <c r="A41" s="71" t="s">
        <v>116</v>
      </c>
      <c r="B41" s="71" t="s">
        <v>408</v>
      </c>
      <c r="C41" s="78">
        <v>119.61605582627701</v>
      </c>
      <c r="D41" s="78">
        <v>122.281107632876</v>
      </c>
      <c r="E41" s="78">
        <v>119.18541645057999</v>
      </c>
      <c r="F41" s="78">
        <v>114.57323577843199</v>
      </c>
      <c r="G41" s="78">
        <v>111.080777826779</v>
      </c>
      <c r="H41" s="78">
        <v>113.052455980285</v>
      </c>
      <c r="J41" s="207" t="s">
        <v>116</v>
      </c>
      <c r="K41" s="208" t="s">
        <v>799</v>
      </c>
      <c r="L41" s="204">
        <v>12044</v>
      </c>
      <c r="M41" s="204">
        <v>13468</v>
      </c>
      <c r="N41" s="204">
        <v>11953</v>
      </c>
      <c r="O41" s="204">
        <v>9368</v>
      </c>
      <c r="P41" s="204">
        <v>11127</v>
      </c>
      <c r="Q41" s="204"/>
      <c r="S41" s="71" t="s">
        <v>116</v>
      </c>
      <c r="T41" s="71" t="s">
        <v>408</v>
      </c>
      <c r="U41" s="257">
        <f t="shared" si="0"/>
        <v>9.9315888264926109</v>
      </c>
      <c r="V41" s="257">
        <f t="shared" si="1"/>
        <v>9.079381321122364</v>
      </c>
      <c r="W41" s="257">
        <f t="shared" si="2"/>
        <v>9.9711717937404831</v>
      </c>
      <c r="X41" s="257">
        <f t="shared" si="3"/>
        <v>12.230277089926558</v>
      </c>
      <c r="Y41" s="257">
        <f t="shared" si="4"/>
        <v>9.982994322528894</v>
      </c>
    </row>
    <row r="42" spans="1:25" x14ac:dyDescent="0.2">
      <c r="A42" s="71" t="s">
        <v>117</v>
      </c>
      <c r="B42" s="71" t="s">
        <v>409</v>
      </c>
      <c r="C42" s="78">
        <v>56.451251704595101</v>
      </c>
      <c r="D42" s="78">
        <v>55.985607518229401</v>
      </c>
      <c r="E42" s="78">
        <v>54.486388662808302</v>
      </c>
      <c r="F42" s="78">
        <v>50.933476450191897</v>
      </c>
      <c r="G42" s="78">
        <v>48.916459357372098</v>
      </c>
      <c r="H42" s="78">
        <v>49.8857523564091</v>
      </c>
      <c r="J42" s="207" t="s">
        <v>117</v>
      </c>
      <c r="K42" s="208" t="s">
        <v>800</v>
      </c>
      <c r="L42" s="204">
        <v>1751</v>
      </c>
      <c r="M42" s="204">
        <v>1738</v>
      </c>
      <c r="N42" s="204">
        <v>1804</v>
      </c>
      <c r="O42" s="204">
        <v>1864</v>
      </c>
      <c r="P42" s="204">
        <v>1980</v>
      </c>
      <c r="Q42" s="204"/>
      <c r="S42" s="71" t="s">
        <v>117</v>
      </c>
      <c r="T42" s="71" t="s">
        <v>409</v>
      </c>
      <c r="U42" s="257">
        <f t="shared" si="0"/>
        <v>32.239435582293034</v>
      </c>
      <c r="V42" s="257">
        <f t="shared" si="1"/>
        <v>32.212662553641771</v>
      </c>
      <c r="W42" s="257">
        <f t="shared" si="2"/>
        <v>30.203097928385979</v>
      </c>
      <c r="X42" s="257">
        <f t="shared" si="3"/>
        <v>27.32482642177677</v>
      </c>
      <c r="Y42" s="257">
        <f t="shared" si="4"/>
        <v>24.705282503723282</v>
      </c>
    </row>
    <row r="43" spans="1:25" x14ac:dyDescent="0.2">
      <c r="A43" s="71" t="s">
        <v>118</v>
      </c>
      <c r="B43" s="71" t="s">
        <v>410</v>
      </c>
      <c r="C43" s="78">
        <v>46.944976678682202</v>
      </c>
      <c r="D43" s="78">
        <v>46.930846367888698</v>
      </c>
      <c r="E43" s="78">
        <v>46.526023287748004</v>
      </c>
      <c r="F43" s="78">
        <v>47.444041025408801</v>
      </c>
      <c r="G43" s="78">
        <v>45.818552106485299</v>
      </c>
      <c r="H43" s="78">
        <v>47.048733907803701</v>
      </c>
      <c r="J43" s="207" t="s">
        <v>118</v>
      </c>
      <c r="K43" s="208" t="s">
        <v>801</v>
      </c>
      <c r="L43" s="204">
        <v>1804</v>
      </c>
      <c r="M43" s="204">
        <v>1747</v>
      </c>
      <c r="N43" s="204">
        <v>1840</v>
      </c>
      <c r="O43" s="204">
        <v>1824</v>
      </c>
      <c r="P43" s="204">
        <v>1904</v>
      </c>
      <c r="Q43" s="204"/>
      <c r="S43" s="71" t="s">
        <v>118</v>
      </c>
      <c r="T43" s="71" t="s">
        <v>410</v>
      </c>
      <c r="U43" s="257">
        <f t="shared" si="0"/>
        <v>26.022714345167518</v>
      </c>
      <c r="V43" s="257">
        <f t="shared" si="1"/>
        <v>26.863678516249969</v>
      </c>
      <c r="W43" s="257">
        <f t="shared" si="2"/>
        <v>25.285882221602176</v>
      </c>
      <c r="X43" s="257">
        <f t="shared" si="3"/>
        <v>26.010987404281138</v>
      </c>
      <c r="Y43" s="257">
        <f t="shared" si="4"/>
        <v>24.064365602145642</v>
      </c>
    </row>
    <row r="44" spans="1:25" x14ac:dyDescent="0.2">
      <c r="A44" s="71" t="s">
        <v>119</v>
      </c>
      <c r="B44" s="71" t="s">
        <v>411</v>
      </c>
      <c r="C44" s="78">
        <v>217.06815267655199</v>
      </c>
      <c r="D44" s="78">
        <v>213.265215564736</v>
      </c>
      <c r="E44" s="78">
        <v>207.63281800529899</v>
      </c>
      <c r="F44" s="78">
        <v>210.3823053248</v>
      </c>
      <c r="G44" s="78">
        <v>202.96531550278601</v>
      </c>
      <c r="H44" s="78">
        <v>203.028336279272</v>
      </c>
      <c r="J44" s="207" t="s">
        <v>119</v>
      </c>
      <c r="K44" s="208" t="s">
        <v>802</v>
      </c>
      <c r="L44" s="204">
        <v>16505</v>
      </c>
      <c r="M44" s="204">
        <v>16732</v>
      </c>
      <c r="N44" s="204">
        <v>17164</v>
      </c>
      <c r="O44" s="204">
        <v>17892</v>
      </c>
      <c r="P44" s="204">
        <v>18995</v>
      </c>
      <c r="Q44" s="204"/>
      <c r="S44" s="71" t="s">
        <v>119</v>
      </c>
      <c r="T44" s="71" t="s">
        <v>411</v>
      </c>
      <c r="U44" s="257">
        <f t="shared" si="0"/>
        <v>13.151660265165221</v>
      </c>
      <c r="V44" s="257">
        <f t="shared" si="1"/>
        <v>12.745948814531197</v>
      </c>
      <c r="W44" s="257">
        <f t="shared" si="2"/>
        <v>12.096994756775752</v>
      </c>
      <c r="X44" s="257">
        <f t="shared" si="3"/>
        <v>11.758456590923318</v>
      </c>
      <c r="Y44" s="257">
        <f t="shared" si="4"/>
        <v>10.68519692038884</v>
      </c>
    </row>
    <row r="45" spans="1:25" x14ac:dyDescent="0.2">
      <c r="A45" s="71" t="s">
        <v>120</v>
      </c>
      <c r="B45" s="71" t="s">
        <v>412</v>
      </c>
      <c r="C45" s="78">
        <v>1349.0182470746299</v>
      </c>
      <c r="D45" s="78">
        <v>1439.2354581582099</v>
      </c>
      <c r="E45" s="78">
        <v>1566.02435274097</v>
      </c>
      <c r="F45" s="78">
        <v>2258.2147018055298</v>
      </c>
      <c r="G45" s="78">
        <v>1522.08367975955</v>
      </c>
      <c r="H45" s="78">
        <v>1578.12084748187</v>
      </c>
      <c r="J45" s="207" t="s">
        <v>120</v>
      </c>
      <c r="K45" s="208" t="s">
        <v>803</v>
      </c>
      <c r="L45" s="204">
        <v>3393</v>
      </c>
      <c r="M45" s="204">
        <v>3747</v>
      </c>
      <c r="N45" s="204">
        <v>4055</v>
      </c>
      <c r="O45" s="204">
        <v>4240</v>
      </c>
      <c r="P45" s="204">
        <v>4710</v>
      </c>
      <c r="Q45" s="204"/>
      <c r="S45" s="71" t="s">
        <v>120</v>
      </c>
      <c r="T45" s="71" t="s">
        <v>412</v>
      </c>
      <c r="U45" s="257">
        <f t="shared" si="0"/>
        <v>397.5886375109431</v>
      </c>
      <c r="V45" s="257">
        <f t="shared" si="1"/>
        <v>384.10340489944218</v>
      </c>
      <c r="W45" s="257">
        <f t="shared" si="2"/>
        <v>386.19589463402468</v>
      </c>
      <c r="X45" s="257">
        <f t="shared" si="3"/>
        <v>532.59780702960609</v>
      </c>
      <c r="Y45" s="257">
        <f t="shared" si="4"/>
        <v>323.16001693408703</v>
      </c>
    </row>
    <row r="46" spans="1:25" x14ac:dyDescent="0.2">
      <c r="A46" s="71" t="s">
        <v>121</v>
      </c>
      <c r="B46" s="71" t="s">
        <v>413</v>
      </c>
      <c r="C46" s="78">
        <v>89.1365386722739</v>
      </c>
      <c r="D46" s="78">
        <v>88.861676581298994</v>
      </c>
      <c r="E46" s="78">
        <v>87.907855000501598</v>
      </c>
      <c r="F46" s="78">
        <v>93.682404998998194</v>
      </c>
      <c r="G46" s="78">
        <v>90.203197494768006</v>
      </c>
      <c r="H46" s="78">
        <v>91.604343103178394</v>
      </c>
      <c r="J46" s="207" t="s">
        <v>121</v>
      </c>
      <c r="K46" s="208" t="s">
        <v>804</v>
      </c>
      <c r="L46" s="204">
        <v>3928</v>
      </c>
      <c r="M46" s="204">
        <v>2615</v>
      </c>
      <c r="N46" s="204">
        <v>3172</v>
      </c>
      <c r="O46" s="204">
        <v>3416</v>
      </c>
      <c r="P46" s="204">
        <v>3577</v>
      </c>
      <c r="Q46" s="204"/>
      <c r="S46" s="71" t="s">
        <v>121</v>
      </c>
      <c r="T46" s="71" t="s">
        <v>413</v>
      </c>
      <c r="U46" s="257">
        <f t="shared" si="0"/>
        <v>22.692601494978081</v>
      </c>
      <c r="V46" s="257">
        <f t="shared" si="1"/>
        <v>33.981520681185081</v>
      </c>
      <c r="W46" s="257">
        <f t="shared" si="2"/>
        <v>27.713699558796218</v>
      </c>
      <c r="X46" s="257">
        <f t="shared" si="3"/>
        <v>27.424591627341393</v>
      </c>
      <c r="Y46" s="257">
        <f t="shared" si="4"/>
        <v>25.21755591131339</v>
      </c>
    </row>
    <row r="47" spans="1:25" x14ac:dyDescent="0.2">
      <c r="A47" s="71" t="s">
        <v>122</v>
      </c>
      <c r="B47" s="71" t="s">
        <v>414</v>
      </c>
      <c r="C47" s="78">
        <v>143.473373787523</v>
      </c>
      <c r="D47" s="78">
        <v>144.97943886699099</v>
      </c>
      <c r="E47" s="78">
        <v>142.387040125754</v>
      </c>
      <c r="F47" s="78">
        <v>140.05609414931999</v>
      </c>
      <c r="G47" s="78">
        <v>132.02308759138</v>
      </c>
      <c r="H47" s="78">
        <v>133.83424756678801</v>
      </c>
      <c r="J47" s="207" t="s">
        <v>122</v>
      </c>
      <c r="K47" s="208" t="s">
        <v>805</v>
      </c>
      <c r="L47" s="204">
        <v>9846</v>
      </c>
      <c r="M47" s="204">
        <v>10718</v>
      </c>
      <c r="N47" s="204">
        <v>11172</v>
      </c>
      <c r="O47" s="204">
        <v>10440</v>
      </c>
      <c r="P47" s="204">
        <v>10113</v>
      </c>
      <c r="Q47" s="204"/>
      <c r="S47" s="71" t="s">
        <v>122</v>
      </c>
      <c r="T47" s="71" t="s">
        <v>414</v>
      </c>
      <c r="U47" s="257">
        <f t="shared" si="0"/>
        <v>14.571742208767319</v>
      </c>
      <c r="V47" s="257">
        <f t="shared" si="1"/>
        <v>13.526725029575573</v>
      </c>
      <c r="W47" s="257">
        <f t="shared" si="2"/>
        <v>12.744991060307376</v>
      </c>
      <c r="X47" s="257">
        <f t="shared" si="3"/>
        <v>13.415334688632182</v>
      </c>
      <c r="Y47" s="257">
        <f t="shared" si="4"/>
        <v>13.054789636248392</v>
      </c>
    </row>
    <row r="48" spans="1:25" x14ac:dyDescent="0.2">
      <c r="A48" s="71" t="s">
        <v>123</v>
      </c>
      <c r="B48" s="71" t="s">
        <v>415</v>
      </c>
      <c r="C48" s="78">
        <v>319.36978967916798</v>
      </c>
      <c r="D48" s="78">
        <v>315.13805039977098</v>
      </c>
      <c r="E48" s="78">
        <v>308.05780955976797</v>
      </c>
      <c r="F48" s="78">
        <v>311.583568058585</v>
      </c>
      <c r="G48" s="78">
        <v>305.70743520155702</v>
      </c>
      <c r="H48" s="78">
        <v>309.03600436491098</v>
      </c>
      <c r="J48" s="207" t="s">
        <v>123</v>
      </c>
      <c r="K48" s="208" t="s">
        <v>806</v>
      </c>
      <c r="L48" s="204">
        <v>30873</v>
      </c>
      <c r="M48" s="204">
        <v>29253</v>
      </c>
      <c r="N48" s="204">
        <v>29987</v>
      </c>
      <c r="O48" s="204">
        <v>33732</v>
      </c>
      <c r="P48" s="204">
        <v>34605</v>
      </c>
      <c r="Q48" s="204"/>
      <c r="S48" s="71" t="s">
        <v>123</v>
      </c>
      <c r="T48" s="71" t="s">
        <v>415</v>
      </c>
      <c r="U48" s="257">
        <f t="shared" si="0"/>
        <v>10.344630896873253</v>
      </c>
      <c r="V48" s="257">
        <f t="shared" si="1"/>
        <v>10.772845533783576</v>
      </c>
      <c r="W48" s="257">
        <f t="shared" si="2"/>
        <v>10.273045304957746</v>
      </c>
      <c r="X48" s="257">
        <f t="shared" si="3"/>
        <v>9.2370321373943138</v>
      </c>
      <c r="Y48" s="257">
        <f t="shared" si="4"/>
        <v>8.8341983875612478</v>
      </c>
    </row>
    <row r="49" spans="1:25" x14ac:dyDescent="0.2">
      <c r="A49" s="71" t="s">
        <v>124</v>
      </c>
      <c r="B49" s="71" t="s">
        <v>416</v>
      </c>
      <c r="C49" s="78">
        <v>122.192009520773</v>
      </c>
      <c r="D49" s="78">
        <v>118.073247266192</v>
      </c>
      <c r="E49" s="78">
        <v>121.461333652362</v>
      </c>
      <c r="F49" s="78">
        <v>112.165496464527</v>
      </c>
      <c r="G49" s="78">
        <v>109.47970517933599</v>
      </c>
      <c r="H49" s="78">
        <v>113.457616660102</v>
      </c>
      <c r="J49" s="207" t="s">
        <v>124</v>
      </c>
      <c r="K49" s="208" t="s">
        <v>807</v>
      </c>
      <c r="L49" s="204">
        <v>13654</v>
      </c>
      <c r="M49" s="204">
        <v>12786</v>
      </c>
      <c r="N49" s="204">
        <v>11129</v>
      </c>
      <c r="O49" s="204">
        <v>9751</v>
      </c>
      <c r="P49" s="204">
        <v>11350</v>
      </c>
      <c r="Q49" s="204"/>
      <c r="S49" s="71" t="s">
        <v>124</v>
      </c>
      <c r="T49" s="71" t="s">
        <v>416</v>
      </c>
      <c r="U49" s="257">
        <f t="shared" si="0"/>
        <v>8.9491731009794204</v>
      </c>
      <c r="V49" s="257">
        <f t="shared" si="1"/>
        <v>9.2345727566238072</v>
      </c>
      <c r="W49" s="257">
        <f t="shared" si="2"/>
        <v>10.913948571512444</v>
      </c>
      <c r="X49" s="257">
        <f t="shared" si="3"/>
        <v>11.502973691367757</v>
      </c>
      <c r="Y49" s="257">
        <f t="shared" si="4"/>
        <v>9.6457890025846691</v>
      </c>
    </row>
    <row r="50" spans="1:25" x14ac:dyDescent="0.2">
      <c r="A50" s="71" t="s">
        <v>125</v>
      </c>
      <c r="B50" s="71" t="s">
        <v>417</v>
      </c>
      <c r="C50" s="78">
        <v>43.065599067944703</v>
      </c>
      <c r="D50" s="78">
        <v>42.087146088538397</v>
      </c>
      <c r="E50" s="78">
        <v>40.7718370236502</v>
      </c>
      <c r="F50" s="78">
        <v>40.907748537948002</v>
      </c>
      <c r="G50" s="78">
        <v>39.180409247261203</v>
      </c>
      <c r="H50" s="78">
        <v>39.623061297854299</v>
      </c>
      <c r="J50" s="207" t="s">
        <v>125</v>
      </c>
      <c r="K50" s="208" t="s">
        <v>808</v>
      </c>
      <c r="L50" s="204">
        <v>2759</v>
      </c>
      <c r="M50" s="204">
        <v>2777</v>
      </c>
      <c r="N50" s="204">
        <v>2901</v>
      </c>
      <c r="O50" s="204">
        <v>3065</v>
      </c>
      <c r="P50" s="204">
        <v>3443</v>
      </c>
      <c r="Q50" s="204"/>
      <c r="S50" s="71" t="s">
        <v>125</v>
      </c>
      <c r="T50" s="71" t="s">
        <v>417</v>
      </c>
      <c r="U50" s="257">
        <f t="shared" si="0"/>
        <v>15.609133406286592</v>
      </c>
      <c r="V50" s="257">
        <f t="shared" si="1"/>
        <v>15.155616164399856</v>
      </c>
      <c r="W50" s="257">
        <f t="shared" si="2"/>
        <v>14.054407798569528</v>
      </c>
      <c r="X50" s="257">
        <f t="shared" si="3"/>
        <v>13.346736880244048</v>
      </c>
      <c r="Y50" s="257">
        <f t="shared" si="4"/>
        <v>11.379729668097939</v>
      </c>
    </row>
    <row r="51" spans="1:25" x14ac:dyDescent="0.2">
      <c r="A51" s="71" t="s">
        <v>126</v>
      </c>
      <c r="B51" s="71" t="s">
        <v>418</v>
      </c>
      <c r="C51" s="78">
        <v>46.325292407096697</v>
      </c>
      <c r="D51" s="78">
        <v>46.772162907980203</v>
      </c>
      <c r="E51" s="78">
        <v>46.2638215422675</v>
      </c>
      <c r="F51" s="78">
        <v>44.6266384499528</v>
      </c>
      <c r="G51" s="78">
        <v>43.712199583503498</v>
      </c>
      <c r="H51" s="78">
        <v>44.971414021011</v>
      </c>
      <c r="J51" s="207" t="s">
        <v>126</v>
      </c>
      <c r="K51" s="208" t="s">
        <v>809</v>
      </c>
      <c r="L51" s="204">
        <v>1050</v>
      </c>
      <c r="M51" s="204">
        <v>1079</v>
      </c>
      <c r="N51" s="204">
        <v>1082</v>
      </c>
      <c r="O51" s="204">
        <v>1037</v>
      </c>
      <c r="P51" s="204">
        <v>1137</v>
      </c>
      <c r="Q51" s="204"/>
      <c r="S51" s="71" t="s">
        <v>126</v>
      </c>
      <c r="T51" s="71" t="s">
        <v>418</v>
      </c>
      <c r="U51" s="257">
        <f t="shared" si="0"/>
        <v>44.119326101996855</v>
      </c>
      <c r="V51" s="257">
        <f t="shared" si="1"/>
        <v>43.347695002762002</v>
      </c>
      <c r="W51" s="257">
        <f t="shared" si="2"/>
        <v>42.757690889341497</v>
      </c>
      <c r="X51" s="257">
        <f t="shared" si="3"/>
        <v>43.034366875557183</v>
      </c>
      <c r="Y51" s="257">
        <f t="shared" si="4"/>
        <v>38.445206317945029</v>
      </c>
    </row>
    <row r="52" spans="1:25" x14ac:dyDescent="0.2">
      <c r="A52" s="71" t="s">
        <v>127</v>
      </c>
      <c r="B52" s="71" t="s">
        <v>419</v>
      </c>
      <c r="C52" s="78">
        <v>41.025195905700699</v>
      </c>
      <c r="D52" s="78">
        <v>40.455447254013997</v>
      </c>
      <c r="E52" s="78">
        <v>40.150163570788003</v>
      </c>
      <c r="F52" s="78">
        <v>38.616875495812401</v>
      </c>
      <c r="G52" s="78">
        <v>38.299823665136998</v>
      </c>
      <c r="H52" s="78">
        <v>38.969032733714002</v>
      </c>
      <c r="J52" s="207" t="s">
        <v>127</v>
      </c>
      <c r="K52" s="208" t="s">
        <v>810</v>
      </c>
      <c r="L52" s="204">
        <v>786</v>
      </c>
      <c r="M52" s="208">
        <v>796</v>
      </c>
      <c r="N52" s="204">
        <v>803</v>
      </c>
      <c r="O52" s="204">
        <v>813</v>
      </c>
      <c r="P52" s="204">
        <v>774</v>
      </c>
      <c r="Q52" s="204"/>
      <c r="S52" s="71" t="s">
        <v>127</v>
      </c>
      <c r="T52" s="71" t="s">
        <v>419</v>
      </c>
      <c r="U52" s="257">
        <f t="shared" si="0"/>
        <v>52.194905732443637</v>
      </c>
      <c r="V52" s="257">
        <f t="shared" si="1"/>
        <v>50.823426198510049</v>
      </c>
      <c r="W52" s="257">
        <f t="shared" si="2"/>
        <v>50.000203699611461</v>
      </c>
      <c r="X52" s="257">
        <f t="shared" si="3"/>
        <v>47.499231852167782</v>
      </c>
      <c r="Y52" s="257">
        <f t="shared" si="4"/>
        <v>49.482976311546508</v>
      </c>
    </row>
    <row r="53" spans="1:25" x14ac:dyDescent="0.2">
      <c r="A53" s="71" t="s">
        <v>128</v>
      </c>
      <c r="B53" s="71" t="s">
        <v>420</v>
      </c>
      <c r="C53" s="78">
        <v>90.960542021807399</v>
      </c>
      <c r="D53" s="78">
        <v>89.513553041672694</v>
      </c>
      <c r="E53" s="78">
        <v>90.541708756224395</v>
      </c>
      <c r="F53" s="78">
        <v>91.229325540870093</v>
      </c>
      <c r="G53" s="78">
        <v>89.567364769365895</v>
      </c>
      <c r="H53" s="78">
        <v>92.276244271142403</v>
      </c>
      <c r="J53" s="207" t="s">
        <v>128</v>
      </c>
      <c r="K53" s="208" t="s">
        <v>811</v>
      </c>
      <c r="L53" s="204">
        <v>2112</v>
      </c>
      <c r="M53" s="204">
        <v>2186</v>
      </c>
      <c r="N53" s="204">
        <v>2286</v>
      </c>
      <c r="O53" s="204">
        <v>2303</v>
      </c>
      <c r="P53" s="204">
        <v>2451</v>
      </c>
      <c r="Q53" s="204"/>
      <c r="S53" s="71" t="s">
        <v>128</v>
      </c>
      <c r="T53" s="71" t="s">
        <v>420</v>
      </c>
      <c r="U53" s="257">
        <f t="shared" si="0"/>
        <v>43.068438457295173</v>
      </c>
      <c r="V53" s="257">
        <f t="shared" si="1"/>
        <v>40.948560403326944</v>
      </c>
      <c r="W53" s="257">
        <f t="shared" si="2"/>
        <v>39.60704670001067</v>
      </c>
      <c r="X53" s="257">
        <f t="shared" si="3"/>
        <v>39.613254685571036</v>
      </c>
      <c r="Y53" s="257">
        <f t="shared" si="4"/>
        <v>36.543192480361448</v>
      </c>
    </row>
    <row r="54" spans="1:25" x14ac:dyDescent="0.2">
      <c r="A54" s="71" t="s">
        <v>129</v>
      </c>
      <c r="B54" s="71" t="s">
        <v>421</v>
      </c>
      <c r="C54" s="78">
        <v>60.838362501302399</v>
      </c>
      <c r="D54" s="78">
        <v>61.137859904549998</v>
      </c>
      <c r="E54" s="78">
        <v>60.260689465885598</v>
      </c>
      <c r="F54" s="78">
        <v>59.316995089187401</v>
      </c>
      <c r="G54" s="78">
        <v>61.9514288799054</v>
      </c>
      <c r="H54" s="78">
        <v>61.690631440015402</v>
      </c>
      <c r="J54" s="207" t="s">
        <v>129</v>
      </c>
      <c r="K54" s="208" t="s">
        <v>812</v>
      </c>
      <c r="L54" s="204">
        <v>1177</v>
      </c>
      <c r="M54" s="204">
        <v>1184</v>
      </c>
      <c r="N54" s="204">
        <v>1253</v>
      </c>
      <c r="O54" s="204">
        <v>1268</v>
      </c>
      <c r="P54" s="204">
        <v>1267</v>
      </c>
      <c r="Q54" s="204"/>
      <c r="S54" s="71" t="s">
        <v>129</v>
      </c>
      <c r="T54" s="71" t="s">
        <v>421</v>
      </c>
      <c r="U54" s="257">
        <f t="shared" si="0"/>
        <v>51.689347919543245</v>
      </c>
      <c r="V54" s="257">
        <f t="shared" si="1"/>
        <v>51.636706000464528</v>
      </c>
      <c r="W54" s="257">
        <f t="shared" si="2"/>
        <v>48.093128065351635</v>
      </c>
      <c r="X54" s="257">
        <f t="shared" si="3"/>
        <v>46.779964581378081</v>
      </c>
      <c r="Y54" s="257">
        <f t="shared" si="4"/>
        <v>48.896155390611995</v>
      </c>
    </row>
    <row r="55" spans="1:25" x14ac:dyDescent="0.2">
      <c r="A55" s="71" t="s">
        <v>130</v>
      </c>
      <c r="B55" s="71" t="s">
        <v>422</v>
      </c>
      <c r="C55" s="78">
        <v>60.201481300306398</v>
      </c>
      <c r="D55" s="78">
        <v>58.113791993265501</v>
      </c>
      <c r="E55" s="78">
        <v>56.713338434673801</v>
      </c>
      <c r="F55" s="78">
        <v>55.574075940806601</v>
      </c>
      <c r="G55" s="78">
        <v>54.742331513112603</v>
      </c>
      <c r="H55" s="78">
        <v>54.794097809052502</v>
      </c>
      <c r="J55" s="207" t="s">
        <v>130</v>
      </c>
      <c r="K55" s="208" t="s">
        <v>813</v>
      </c>
      <c r="L55" s="204">
        <v>2105</v>
      </c>
      <c r="M55" s="204">
        <v>2095</v>
      </c>
      <c r="N55" s="204">
        <v>2218</v>
      </c>
      <c r="O55" s="204">
        <v>2142</v>
      </c>
      <c r="P55" s="204">
        <v>2299</v>
      </c>
      <c r="Q55" s="204"/>
      <c r="S55" s="71" t="s">
        <v>130</v>
      </c>
      <c r="T55" s="71" t="s">
        <v>422</v>
      </c>
      <c r="U55" s="257">
        <f t="shared" si="0"/>
        <v>28.599278527461472</v>
      </c>
      <c r="V55" s="257">
        <f t="shared" si="1"/>
        <v>27.739280187716229</v>
      </c>
      <c r="W55" s="257">
        <f t="shared" si="2"/>
        <v>25.569584506164926</v>
      </c>
      <c r="X55" s="257">
        <f t="shared" si="3"/>
        <v>25.944946751076845</v>
      </c>
      <c r="Y55" s="257">
        <f t="shared" si="4"/>
        <v>23.811366469383472</v>
      </c>
    </row>
    <row r="56" spans="1:25" x14ac:dyDescent="0.2">
      <c r="A56" s="71" t="s">
        <v>131</v>
      </c>
      <c r="B56" s="71" t="s">
        <v>423</v>
      </c>
      <c r="C56" s="78">
        <v>120.092292687631</v>
      </c>
      <c r="D56" s="78">
        <v>121.312938033923</v>
      </c>
      <c r="E56" s="78">
        <v>115.649822141125</v>
      </c>
      <c r="F56" s="78">
        <v>121.01777859303</v>
      </c>
      <c r="G56" s="78">
        <v>120.52623062718899</v>
      </c>
      <c r="H56" s="78">
        <v>117.39061300431599</v>
      </c>
      <c r="J56" s="207" t="s">
        <v>131</v>
      </c>
      <c r="K56" s="208" t="s">
        <v>814</v>
      </c>
      <c r="L56" s="204">
        <v>8926</v>
      </c>
      <c r="M56" s="204">
        <v>9651</v>
      </c>
      <c r="N56" s="204">
        <v>9392</v>
      </c>
      <c r="O56" s="204">
        <v>9901</v>
      </c>
      <c r="P56" s="204">
        <v>9653</v>
      </c>
      <c r="Q56" s="204"/>
      <c r="S56" s="71" t="s">
        <v>131</v>
      </c>
      <c r="T56" s="71" t="s">
        <v>423</v>
      </c>
      <c r="U56" s="257">
        <f t="shared" si="0"/>
        <v>13.454211593953731</v>
      </c>
      <c r="V56" s="257">
        <f t="shared" si="1"/>
        <v>12.569986326175837</v>
      </c>
      <c r="W56" s="257">
        <f t="shared" si="2"/>
        <v>12.313652272266291</v>
      </c>
      <c r="X56" s="257">
        <f t="shared" si="3"/>
        <v>12.222783415112614</v>
      </c>
      <c r="Y56" s="257">
        <f t="shared" si="4"/>
        <v>12.485883210109707</v>
      </c>
    </row>
    <row r="57" spans="1:25" x14ac:dyDescent="0.2">
      <c r="A57" s="71" t="s">
        <v>132</v>
      </c>
      <c r="B57" s="71" t="s">
        <v>424</v>
      </c>
      <c r="C57" s="78">
        <v>62.003670758210603</v>
      </c>
      <c r="D57" s="78">
        <v>63.418321096278603</v>
      </c>
      <c r="E57" s="78">
        <v>61.6094722113302</v>
      </c>
      <c r="F57" s="78">
        <v>59.042623888476399</v>
      </c>
      <c r="G57" s="78">
        <v>57.068137116603403</v>
      </c>
      <c r="H57" s="78">
        <v>58.041844393485398</v>
      </c>
      <c r="J57" s="207" t="s">
        <v>132</v>
      </c>
      <c r="K57" s="208" t="s">
        <v>815</v>
      </c>
      <c r="L57" s="204">
        <v>1589</v>
      </c>
      <c r="M57" s="204">
        <v>1558</v>
      </c>
      <c r="N57" s="204">
        <v>1630</v>
      </c>
      <c r="O57" s="204">
        <v>1724</v>
      </c>
      <c r="P57" s="204">
        <v>1753</v>
      </c>
      <c r="Q57" s="204"/>
      <c r="S57" s="71" t="s">
        <v>132</v>
      </c>
      <c r="T57" s="71" t="s">
        <v>424</v>
      </c>
      <c r="U57" s="257">
        <f t="shared" si="0"/>
        <v>39.020560577854376</v>
      </c>
      <c r="V57" s="257">
        <f t="shared" si="1"/>
        <v>40.704955774248141</v>
      </c>
      <c r="W57" s="257">
        <f t="shared" si="2"/>
        <v>37.797222215539996</v>
      </c>
      <c r="X57" s="257">
        <f t="shared" si="3"/>
        <v>34.247461652248496</v>
      </c>
      <c r="Y57" s="257">
        <f t="shared" si="4"/>
        <v>32.554556255906107</v>
      </c>
    </row>
    <row r="58" spans="1:25" x14ac:dyDescent="0.2">
      <c r="A58" s="71" t="s">
        <v>133</v>
      </c>
      <c r="B58" s="71" t="s">
        <v>425</v>
      </c>
      <c r="C58" s="78">
        <v>779.16546719590099</v>
      </c>
      <c r="D58" s="78">
        <v>758.32532417177902</v>
      </c>
      <c r="E58" s="78">
        <v>680.17508343030897</v>
      </c>
      <c r="F58" s="78">
        <v>705.70206776432497</v>
      </c>
      <c r="G58" s="78">
        <v>753.18077562808105</v>
      </c>
      <c r="H58" s="78">
        <v>718.82954430765506</v>
      </c>
      <c r="J58" s="207" t="s">
        <v>133</v>
      </c>
      <c r="K58" s="208" t="s">
        <v>816</v>
      </c>
      <c r="L58" s="204">
        <v>64092</v>
      </c>
      <c r="M58" s="204">
        <v>67620</v>
      </c>
      <c r="N58" s="204">
        <v>72067</v>
      </c>
      <c r="O58" s="204">
        <v>76599</v>
      </c>
      <c r="P58" s="204">
        <v>78280</v>
      </c>
      <c r="Q58" s="204"/>
      <c r="S58" s="71" t="s">
        <v>133</v>
      </c>
      <c r="T58" s="71" t="s">
        <v>425</v>
      </c>
      <c r="U58" s="257">
        <f t="shared" si="0"/>
        <v>12.156984759344395</v>
      </c>
      <c r="V58" s="257">
        <f t="shared" si="1"/>
        <v>11.214512336169461</v>
      </c>
      <c r="W58" s="257">
        <f t="shared" si="2"/>
        <v>9.4380934884247853</v>
      </c>
      <c r="X58" s="257">
        <f t="shared" si="3"/>
        <v>9.2129410013750181</v>
      </c>
      <c r="Y58" s="257">
        <f t="shared" si="4"/>
        <v>9.6216246247838662</v>
      </c>
    </row>
    <row r="59" spans="1:25" x14ac:dyDescent="0.2">
      <c r="A59" s="71" t="s">
        <v>134</v>
      </c>
      <c r="B59" s="71" t="s">
        <v>426</v>
      </c>
      <c r="C59" s="78">
        <v>570.34925947984095</v>
      </c>
      <c r="D59" s="78">
        <v>476.60844700955499</v>
      </c>
      <c r="E59" s="78">
        <v>441.000189645175</v>
      </c>
      <c r="F59" s="78">
        <v>446.32886269478598</v>
      </c>
      <c r="G59" s="78">
        <v>438.171857883597</v>
      </c>
      <c r="H59" s="78">
        <v>429.38321878460198</v>
      </c>
      <c r="J59" s="207" t="s">
        <v>134</v>
      </c>
      <c r="K59" s="208" t="s">
        <v>817</v>
      </c>
      <c r="L59" s="204">
        <v>43121</v>
      </c>
      <c r="M59" s="204">
        <v>43013</v>
      </c>
      <c r="N59" s="204">
        <v>44358</v>
      </c>
      <c r="O59" s="204">
        <v>46510</v>
      </c>
      <c r="P59" s="204">
        <v>49868</v>
      </c>
      <c r="Q59" s="204"/>
      <c r="S59" s="71" t="s">
        <v>134</v>
      </c>
      <c r="T59" s="71" t="s">
        <v>426</v>
      </c>
      <c r="U59" s="257">
        <f t="shared" si="0"/>
        <v>13.226716900810301</v>
      </c>
      <c r="V59" s="257">
        <f t="shared" si="1"/>
        <v>11.080567433323763</v>
      </c>
      <c r="W59" s="257">
        <f t="shared" si="2"/>
        <v>9.9418411480493933</v>
      </c>
      <c r="X59" s="257">
        <f t="shared" si="3"/>
        <v>9.5964064221626746</v>
      </c>
      <c r="Y59" s="257">
        <f t="shared" si="4"/>
        <v>8.7866338710916221</v>
      </c>
    </row>
    <row r="60" spans="1:25" x14ac:dyDescent="0.2">
      <c r="A60" s="71" t="s">
        <v>135</v>
      </c>
      <c r="B60" s="71" t="s">
        <v>427</v>
      </c>
      <c r="C60" s="78">
        <v>70.417459542471605</v>
      </c>
      <c r="D60" s="78">
        <v>70.800217382449304</v>
      </c>
      <c r="E60" s="78">
        <v>70.873601924496597</v>
      </c>
      <c r="F60" s="78">
        <v>70.5736711878139</v>
      </c>
      <c r="G60" s="78">
        <v>69.449325436290707</v>
      </c>
      <c r="H60" s="78">
        <v>71.150792691215599</v>
      </c>
      <c r="J60" s="207" t="s">
        <v>135</v>
      </c>
      <c r="K60" s="208" t="s">
        <v>818</v>
      </c>
      <c r="L60" s="204">
        <v>2549</v>
      </c>
      <c r="M60" s="204">
        <v>2505</v>
      </c>
      <c r="N60" s="204">
        <v>2645</v>
      </c>
      <c r="O60" s="204">
        <v>2839</v>
      </c>
      <c r="P60" s="204">
        <v>3090</v>
      </c>
      <c r="Q60" s="204"/>
      <c r="S60" s="71" t="s">
        <v>135</v>
      </c>
      <c r="T60" s="71" t="s">
        <v>427</v>
      </c>
      <c r="U60" s="257">
        <f t="shared" si="0"/>
        <v>27.625523555304671</v>
      </c>
      <c r="V60" s="257">
        <f t="shared" si="1"/>
        <v>28.263559833313096</v>
      </c>
      <c r="W60" s="257">
        <f t="shared" si="2"/>
        <v>26.795312636860718</v>
      </c>
      <c r="X60" s="257">
        <f t="shared" si="3"/>
        <v>24.858637262350793</v>
      </c>
      <c r="Y60" s="257">
        <f t="shared" si="4"/>
        <v>22.475509849932266</v>
      </c>
    </row>
    <row r="61" spans="1:25" x14ac:dyDescent="0.2">
      <c r="A61" s="71" t="s">
        <v>136</v>
      </c>
      <c r="B61" s="71" t="s">
        <v>428</v>
      </c>
      <c r="C61" s="78">
        <v>151.60265337256399</v>
      </c>
      <c r="D61" s="78">
        <v>150.75163887529001</v>
      </c>
      <c r="E61" s="78">
        <v>149.74750607609101</v>
      </c>
      <c r="F61" s="78">
        <v>144.62808250686601</v>
      </c>
      <c r="G61" s="78">
        <v>138.67497317543001</v>
      </c>
      <c r="H61" s="78">
        <v>140.03748819435401</v>
      </c>
      <c r="J61" s="207" t="s">
        <v>136</v>
      </c>
      <c r="K61" s="208" t="s">
        <v>819</v>
      </c>
      <c r="L61" s="204">
        <v>9020</v>
      </c>
      <c r="M61" s="204">
        <v>9054</v>
      </c>
      <c r="N61" s="204">
        <v>9342</v>
      </c>
      <c r="O61" s="204">
        <v>9658</v>
      </c>
      <c r="P61" s="204">
        <v>9836</v>
      </c>
      <c r="Q61" s="204"/>
      <c r="S61" s="71" t="s">
        <v>136</v>
      </c>
      <c r="T61" s="71" t="s">
        <v>428</v>
      </c>
      <c r="U61" s="257">
        <f t="shared" si="0"/>
        <v>16.807389509153438</v>
      </c>
      <c r="V61" s="257">
        <f t="shared" si="1"/>
        <v>16.650280414765852</v>
      </c>
      <c r="W61" s="257">
        <f t="shared" si="2"/>
        <v>16.029491123537895</v>
      </c>
      <c r="X61" s="257">
        <f t="shared" si="3"/>
        <v>14.974951595243946</v>
      </c>
      <c r="Y61" s="257">
        <f t="shared" si="4"/>
        <v>14.098716264277146</v>
      </c>
    </row>
    <row r="62" spans="1:25" x14ac:dyDescent="0.2">
      <c r="A62" s="71" t="s">
        <v>137</v>
      </c>
      <c r="B62" s="71" t="s">
        <v>429</v>
      </c>
      <c r="C62" s="78">
        <v>42.678095242841501</v>
      </c>
      <c r="D62" s="78">
        <v>43.232207764905397</v>
      </c>
      <c r="E62" s="78">
        <v>43.104298402376699</v>
      </c>
      <c r="F62" s="78">
        <v>42.516269303826398</v>
      </c>
      <c r="G62" s="78">
        <v>42.132678156761401</v>
      </c>
      <c r="H62" s="78">
        <v>42.907618986720301</v>
      </c>
      <c r="J62" s="207" t="s">
        <v>137</v>
      </c>
      <c r="K62" s="208" t="s">
        <v>820</v>
      </c>
      <c r="L62" s="204">
        <v>2007</v>
      </c>
      <c r="M62" s="204">
        <v>1984</v>
      </c>
      <c r="N62" s="204">
        <v>1949</v>
      </c>
      <c r="O62" s="204">
        <v>1946</v>
      </c>
      <c r="P62" s="204">
        <v>2017</v>
      </c>
      <c r="Q62" s="204"/>
      <c r="S62" s="71" t="s">
        <v>137</v>
      </c>
      <c r="T62" s="71" t="s">
        <v>429</v>
      </c>
      <c r="U62" s="257">
        <f t="shared" si="0"/>
        <v>21.264621446358497</v>
      </c>
      <c r="V62" s="257">
        <f t="shared" si="1"/>
        <v>21.790427300859577</v>
      </c>
      <c r="W62" s="257">
        <f t="shared" si="2"/>
        <v>22.116110006350283</v>
      </c>
      <c r="X62" s="257">
        <f t="shared" si="3"/>
        <v>21.848031502480161</v>
      </c>
      <c r="Y62" s="257">
        <f t="shared" si="4"/>
        <v>20.888784410888153</v>
      </c>
    </row>
    <row r="63" spans="1:25" x14ac:dyDescent="0.2">
      <c r="A63" s="71" t="s">
        <v>138</v>
      </c>
      <c r="B63" s="71" t="s">
        <v>430</v>
      </c>
      <c r="C63" s="78">
        <v>127.843124199817</v>
      </c>
      <c r="D63" s="78">
        <v>126.905877200178</v>
      </c>
      <c r="E63" s="78">
        <v>123.63764735935899</v>
      </c>
      <c r="F63" s="78">
        <v>125.051318909721</v>
      </c>
      <c r="G63" s="78">
        <v>117.484716533347</v>
      </c>
      <c r="H63" s="78">
        <v>116.866456405931</v>
      </c>
      <c r="J63" s="207" t="s">
        <v>138</v>
      </c>
      <c r="K63" s="208" t="s">
        <v>821</v>
      </c>
      <c r="L63" s="204">
        <v>8239</v>
      </c>
      <c r="M63" s="204">
        <v>8401</v>
      </c>
      <c r="N63" s="204">
        <v>8459</v>
      </c>
      <c r="O63" s="204">
        <v>9157</v>
      </c>
      <c r="P63" s="204">
        <v>9868</v>
      </c>
      <c r="Q63" s="204"/>
      <c r="S63" s="71" t="s">
        <v>138</v>
      </c>
      <c r="T63" s="71" t="s">
        <v>430</v>
      </c>
      <c r="U63" s="257">
        <f t="shared" si="0"/>
        <v>15.516825367133997</v>
      </c>
      <c r="V63" s="257">
        <f t="shared" si="1"/>
        <v>15.106044185237234</v>
      </c>
      <c r="W63" s="257">
        <f t="shared" si="2"/>
        <v>14.616106792689324</v>
      </c>
      <c r="X63" s="257">
        <f t="shared" si="3"/>
        <v>13.656363318742056</v>
      </c>
      <c r="Y63" s="257">
        <f t="shared" si="4"/>
        <v>11.90562591541822</v>
      </c>
    </row>
    <row r="64" spans="1:25" x14ac:dyDescent="0.2">
      <c r="A64" s="71" t="s">
        <v>139</v>
      </c>
      <c r="B64" s="71" t="s">
        <v>431</v>
      </c>
      <c r="C64" s="78">
        <v>55.007688690388399</v>
      </c>
      <c r="D64" s="78">
        <v>54.820497060142898</v>
      </c>
      <c r="E64" s="78">
        <v>54.131648208033397</v>
      </c>
      <c r="F64" s="78">
        <v>50.846049472155997</v>
      </c>
      <c r="G64" s="78">
        <v>50.450144567213997</v>
      </c>
      <c r="H64" s="78">
        <v>51.270473883701797</v>
      </c>
      <c r="J64" s="207" t="s">
        <v>139</v>
      </c>
      <c r="K64" s="208" t="s">
        <v>822</v>
      </c>
      <c r="L64" s="204">
        <v>1751</v>
      </c>
      <c r="M64" s="204">
        <v>1774</v>
      </c>
      <c r="N64" s="204">
        <v>1887</v>
      </c>
      <c r="O64" s="204">
        <v>1831</v>
      </c>
      <c r="P64" s="204">
        <v>1816</v>
      </c>
      <c r="Q64" s="204"/>
      <c r="S64" s="71" t="s">
        <v>139</v>
      </c>
      <c r="T64" s="71" t="s">
        <v>431</v>
      </c>
      <c r="U64" s="257">
        <f t="shared" si="0"/>
        <v>31.41501352963358</v>
      </c>
      <c r="V64" s="257">
        <f t="shared" si="1"/>
        <v>30.90219676445485</v>
      </c>
      <c r="W64" s="257">
        <f t="shared" si="2"/>
        <v>28.686618022275248</v>
      </c>
      <c r="X64" s="257">
        <f t="shared" si="3"/>
        <v>27.76955186900928</v>
      </c>
      <c r="Y64" s="257">
        <f t="shared" si="4"/>
        <v>27.780916611901979</v>
      </c>
    </row>
    <row r="65" spans="1:25" x14ac:dyDescent="0.2">
      <c r="A65" s="71" t="s">
        <v>140</v>
      </c>
      <c r="B65" s="71" t="s">
        <v>432</v>
      </c>
      <c r="C65" s="78">
        <v>45.121315754108998</v>
      </c>
      <c r="D65" s="78">
        <v>45.445826384445397</v>
      </c>
      <c r="E65" s="78">
        <v>46.7662308458208</v>
      </c>
      <c r="F65" s="78">
        <v>45.169241630708797</v>
      </c>
      <c r="G65" s="78">
        <v>42.849389625148703</v>
      </c>
      <c r="H65" s="78">
        <v>43.5460311394705</v>
      </c>
      <c r="J65" s="207" t="s">
        <v>140</v>
      </c>
      <c r="K65" s="208" t="s">
        <v>823</v>
      </c>
      <c r="L65" s="204">
        <v>4598</v>
      </c>
      <c r="M65" s="204">
        <v>4772</v>
      </c>
      <c r="N65" s="204">
        <v>5076</v>
      </c>
      <c r="O65" s="204">
        <v>5595</v>
      </c>
      <c r="P65" s="204">
        <v>6077</v>
      </c>
      <c r="Q65" s="204"/>
      <c r="S65" s="71" t="s">
        <v>140</v>
      </c>
      <c r="T65" s="71" t="s">
        <v>432</v>
      </c>
      <c r="U65" s="257">
        <f t="shared" si="0"/>
        <v>9.8132483153782069</v>
      </c>
      <c r="V65" s="257">
        <f t="shared" si="1"/>
        <v>9.5234338609483231</v>
      </c>
      <c r="W65" s="257">
        <f t="shared" si="2"/>
        <v>9.2132054463791953</v>
      </c>
      <c r="X65" s="257">
        <f t="shared" si="3"/>
        <v>8.073144169921143</v>
      </c>
      <c r="Y65" s="257">
        <f t="shared" si="4"/>
        <v>7.0510761272253912</v>
      </c>
    </row>
    <row r="66" spans="1:25" x14ac:dyDescent="0.2">
      <c r="A66" s="71" t="s">
        <v>141</v>
      </c>
      <c r="B66" s="71" t="s">
        <v>433</v>
      </c>
      <c r="C66" s="78">
        <v>26.999472562459001</v>
      </c>
      <c r="D66" s="78">
        <v>26.977028490355199</v>
      </c>
      <c r="E66" s="78">
        <v>26.691183000299301</v>
      </c>
      <c r="F66" s="78">
        <v>26.1769576873894</v>
      </c>
      <c r="G66" s="78">
        <v>23.761987448293599</v>
      </c>
      <c r="H66" s="78">
        <v>23.5713149812455</v>
      </c>
      <c r="J66" s="207" t="s">
        <v>141</v>
      </c>
      <c r="K66" s="208" t="s">
        <v>824</v>
      </c>
      <c r="L66" s="204">
        <v>1597</v>
      </c>
      <c r="M66" s="204">
        <v>1788</v>
      </c>
      <c r="N66" s="204">
        <v>1812</v>
      </c>
      <c r="O66" s="204">
        <v>1967</v>
      </c>
      <c r="P66" s="204">
        <v>2031</v>
      </c>
      <c r="Q66" s="204"/>
      <c r="S66" s="71" t="s">
        <v>141</v>
      </c>
      <c r="T66" s="71" t="s">
        <v>433</v>
      </c>
      <c r="U66" s="257">
        <f t="shared" si="0"/>
        <v>16.906369794902318</v>
      </c>
      <c r="V66" s="257">
        <f t="shared" si="1"/>
        <v>15.087823540467113</v>
      </c>
      <c r="W66" s="257">
        <f t="shared" si="2"/>
        <v>14.730233443873786</v>
      </c>
      <c r="X66" s="257">
        <f t="shared" si="3"/>
        <v>13.308061864458262</v>
      </c>
      <c r="Y66" s="257">
        <f t="shared" si="4"/>
        <v>11.699649162133728</v>
      </c>
    </row>
    <row r="67" spans="1:25" x14ac:dyDescent="0.2">
      <c r="A67" s="71" t="s">
        <v>142</v>
      </c>
      <c r="B67" s="71" t="s">
        <v>434</v>
      </c>
      <c r="C67" s="78">
        <v>54.972719312139802</v>
      </c>
      <c r="D67" s="78">
        <v>55.0817278513479</v>
      </c>
      <c r="E67" s="78">
        <v>52.614349522827702</v>
      </c>
      <c r="F67" s="78">
        <v>50.962811358977497</v>
      </c>
      <c r="G67" s="78">
        <v>52.265236121229499</v>
      </c>
      <c r="H67" s="78">
        <v>52.971568974156902</v>
      </c>
      <c r="J67" s="207" t="s">
        <v>142</v>
      </c>
      <c r="K67" s="208" t="s">
        <v>825</v>
      </c>
      <c r="L67" s="204">
        <v>2433</v>
      </c>
      <c r="M67" s="204">
        <v>2355</v>
      </c>
      <c r="N67" s="204">
        <v>2481</v>
      </c>
      <c r="O67" s="204">
        <v>2680</v>
      </c>
      <c r="P67" s="204">
        <v>2888</v>
      </c>
      <c r="Q67" s="204"/>
      <c r="S67" s="71" t="s">
        <v>142</v>
      </c>
      <c r="T67" s="71" t="s">
        <v>434</v>
      </c>
      <c r="U67" s="257">
        <f t="shared" si="0"/>
        <v>22.594623638364077</v>
      </c>
      <c r="V67" s="257">
        <f t="shared" si="1"/>
        <v>23.389268726687007</v>
      </c>
      <c r="W67" s="257">
        <f t="shared" si="2"/>
        <v>21.206912342937404</v>
      </c>
      <c r="X67" s="257">
        <f t="shared" si="3"/>
        <v>19.01597438767817</v>
      </c>
      <c r="Y67" s="257">
        <f t="shared" si="4"/>
        <v>18.097380928403567</v>
      </c>
    </row>
    <row r="68" spans="1:25" x14ac:dyDescent="0.2">
      <c r="A68" s="71" t="s">
        <v>143</v>
      </c>
      <c r="B68" s="71" t="s">
        <v>435</v>
      </c>
      <c r="C68" s="78">
        <v>137.44430535796599</v>
      </c>
      <c r="D68" s="78">
        <v>134.48875902805301</v>
      </c>
      <c r="E68" s="78">
        <v>134.12931921161501</v>
      </c>
      <c r="F68" s="78">
        <v>131.69703800268101</v>
      </c>
      <c r="G68" s="78">
        <v>128.433926768638</v>
      </c>
      <c r="H68" s="78">
        <v>128.82109322891401</v>
      </c>
      <c r="J68" s="207" t="s">
        <v>143</v>
      </c>
      <c r="K68" s="208" t="s">
        <v>826</v>
      </c>
      <c r="L68" s="204">
        <v>10056</v>
      </c>
      <c r="M68" s="204">
        <v>10187</v>
      </c>
      <c r="N68" s="204">
        <v>10203</v>
      </c>
      <c r="O68" s="204">
        <v>10858</v>
      </c>
      <c r="P68" s="204">
        <v>11538</v>
      </c>
      <c r="Q68" s="204"/>
      <c r="S68" s="71" t="s">
        <v>143</v>
      </c>
      <c r="T68" s="71" t="s">
        <v>435</v>
      </c>
      <c r="U68" s="257">
        <f t="shared" si="0"/>
        <v>13.667890349837508</v>
      </c>
      <c r="V68" s="257">
        <f t="shared" si="1"/>
        <v>13.201998530288897</v>
      </c>
      <c r="W68" s="257">
        <f t="shared" si="2"/>
        <v>13.146066765815448</v>
      </c>
      <c r="X68" s="257">
        <f t="shared" si="3"/>
        <v>12.129032787132163</v>
      </c>
      <c r="Y68" s="257">
        <f t="shared" si="4"/>
        <v>11.131385575371642</v>
      </c>
    </row>
    <row r="69" spans="1:25" x14ac:dyDescent="0.2">
      <c r="A69" s="71" t="s">
        <v>144</v>
      </c>
      <c r="B69" s="71" t="s">
        <v>436</v>
      </c>
      <c r="C69" s="78">
        <v>88.472150674005405</v>
      </c>
      <c r="D69" s="78">
        <v>88.984538773256503</v>
      </c>
      <c r="E69" s="78">
        <v>84.470517284255095</v>
      </c>
      <c r="F69" s="78">
        <v>84.630382039143001</v>
      </c>
      <c r="G69" s="78">
        <v>79.215804608718202</v>
      </c>
      <c r="H69" s="78">
        <v>75.821541122246998</v>
      </c>
      <c r="J69" s="207" t="s">
        <v>144</v>
      </c>
      <c r="K69" s="208" t="s">
        <v>827</v>
      </c>
      <c r="L69" s="204">
        <v>3658</v>
      </c>
      <c r="M69" s="204">
        <v>3656</v>
      </c>
      <c r="N69" s="204">
        <v>3684</v>
      </c>
      <c r="O69" s="204">
        <v>4055</v>
      </c>
      <c r="P69" s="204">
        <v>4291</v>
      </c>
      <c r="Q69" s="204"/>
      <c r="S69" s="71" t="s">
        <v>144</v>
      </c>
      <c r="T69" s="71" t="s">
        <v>436</v>
      </c>
      <c r="U69" s="257">
        <f t="shared" si="0"/>
        <v>24.185935121379281</v>
      </c>
      <c r="V69" s="257">
        <f t="shared" si="1"/>
        <v>24.339315857017642</v>
      </c>
      <c r="W69" s="257">
        <f t="shared" si="2"/>
        <v>22.929022064130049</v>
      </c>
      <c r="X69" s="257">
        <f t="shared" si="3"/>
        <v>20.87062442395635</v>
      </c>
      <c r="Y69" s="257">
        <f t="shared" si="4"/>
        <v>18.4609192749285</v>
      </c>
    </row>
    <row r="70" spans="1:25" x14ac:dyDescent="0.2">
      <c r="A70" s="71" t="s">
        <v>145</v>
      </c>
      <c r="B70" s="71" t="s">
        <v>437</v>
      </c>
      <c r="C70" s="78">
        <v>550.38625617945797</v>
      </c>
      <c r="D70" s="78">
        <v>548.61418981213797</v>
      </c>
      <c r="E70" s="78">
        <v>532.36035596451302</v>
      </c>
      <c r="F70" s="78">
        <v>525.52292305306503</v>
      </c>
      <c r="G70" s="78">
        <v>474.35906173733002</v>
      </c>
      <c r="H70" s="78">
        <v>480.09713809750701</v>
      </c>
      <c r="J70" s="207" t="s">
        <v>145</v>
      </c>
      <c r="K70" s="208" t="s">
        <v>59</v>
      </c>
      <c r="L70" s="204">
        <v>47830</v>
      </c>
      <c r="M70" s="204">
        <v>48323</v>
      </c>
      <c r="N70" s="204">
        <v>51018</v>
      </c>
      <c r="O70" s="204">
        <v>53893</v>
      </c>
      <c r="P70" s="204">
        <v>58503</v>
      </c>
      <c r="Q70" s="204"/>
      <c r="S70" s="71" t="s">
        <v>145</v>
      </c>
      <c r="T70" s="71" t="s">
        <v>437</v>
      </c>
      <c r="U70" s="257">
        <f t="shared" si="0"/>
        <v>11.507134772725443</v>
      </c>
      <c r="V70" s="257">
        <f t="shared" si="1"/>
        <v>11.353065617038222</v>
      </c>
      <c r="W70" s="257">
        <f t="shared" si="2"/>
        <v>10.43475549736393</v>
      </c>
      <c r="X70" s="257">
        <f t="shared" si="3"/>
        <v>9.7512278598902462</v>
      </c>
      <c r="Y70" s="257">
        <f t="shared" si="4"/>
        <v>8.1082861004962155</v>
      </c>
    </row>
    <row r="71" spans="1:25" x14ac:dyDescent="0.2">
      <c r="A71" s="71" t="s">
        <v>146</v>
      </c>
      <c r="B71" s="71" t="s">
        <v>438</v>
      </c>
      <c r="C71" s="78">
        <v>129.63144692223801</v>
      </c>
      <c r="D71" s="78">
        <v>127.894693180958</v>
      </c>
      <c r="E71" s="78">
        <v>126.75084751675899</v>
      </c>
      <c r="F71" s="78">
        <v>124.626867387064</v>
      </c>
      <c r="G71" s="78">
        <v>120.98366652980501</v>
      </c>
      <c r="H71" s="78">
        <v>121.103489966708</v>
      </c>
      <c r="J71" s="207" t="s">
        <v>146</v>
      </c>
      <c r="K71" s="208" t="s">
        <v>828</v>
      </c>
      <c r="L71" s="204">
        <v>8066</v>
      </c>
      <c r="M71" s="204">
        <v>8277</v>
      </c>
      <c r="N71" s="204">
        <v>8477</v>
      </c>
      <c r="O71" s="204">
        <v>8965</v>
      </c>
      <c r="P71" s="204">
        <v>9438</v>
      </c>
      <c r="Q71" s="204"/>
      <c r="S71" s="71" t="s">
        <v>146</v>
      </c>
      <c r="T71" s="71" t="s">
        <v>438</v>
      </c>
      <c r="U71" s="257">
        <f t="shared" si="0"/>
        <v>16.071342291375899</v>
      </c>
      <c r="V71" s="257">
        <f t="shared" si="1"/>
        <v>15.45181746779727</v>
      </c>
      <c r="W71" s="257">
        <f t="shared" si="2"/>
        <v>14.952323642415831</v>
      </c>
      <c r="X71" s="257">
        <f t="shared" si="3"/>
        <v>13.901491063810818</v>
      </c>
      <c r="Y71" s="257">
        <f t="shared" si="4"/>
        <v>12.818782213372007</v>
      </c>
    </row>
    <row r="72" spans="1:25" x14ac:dyDescent="0.2">
      <c r="A72" s="71" t="s">
        <v>147</v>
      </c>
      <c r="B72" s="71" t="s">
        <v>439</v>
      </c>
      <c r="C72" s="78">
        <v>159.33250513943401</v>
      </c>
      <c r="D72" s="78">
        <v>154.69256959659799</v>
      </c>
      <c r="E72" s="78">
        <v>150.63599822006901</v>
      </c>
      <c r="F72" s="78">
        <v>153.479214935637</v>
      </c>
      <c r="G72" s="78">
        <v>149.54656594742301</v>
      </c>
      <c r="H72" s="78">
        <v>148.88548292540699</v>
      </c>
      <c r="J72" s="207" t="s">
        <v>147</v>
      </c>
      <c r="K72" s="208" t="s">
        <v>829</v>
      </c>
      <c r="L72" s="204">
        <v>11663</v>
      </c>
      <c r="M72" s="204">
        <v>12355</v>
      </c>
      <c r="N72" s="204">
        <v>12477</v>
      </c>
      <c r="O72" s="204">
        <v>12775</v>
      </c>
      <c r="P72" s="204">
        <v>13622</v>
      </c>
      <c r="Q72" s="204"/>
      <c r="S72" s="71" t="s">
        <v>147</v>
      </c>
      <c r="T72" s="71" t="s">
        <v>439</v>
      </c>
      <c r="U72" s="257">
        <f t="shared" ref="U72:U135" si="5">(C72*1000)/L72</f>
        <v>13.661365441090116</v>
      </c>
      <c r="V72" s="257">
        <f t="shared" ref="V72:V135" si="6">(D72*1000)/M72</f>
        <v>12.520645050311451</v>
      </c>
      <c r="W72" s="257">
        <f t="shared" si="2"/>
        <v>12.073094351211751</v>
      </c>
      <c r="X72" s="257">
        <f t="shared" si="3"/>
        <v>12.014028566390371</v>
      </c>
      <c r="Y72" s="257">
        <f t="shared" si="4"/>
        <v>10.978311991442006</v>
      </c>
    </row>
    <row r="73" spans="1:25" x14ac:dyDescent="0.2">
      <c r="A73" s="71" t="s">
        <v>148</v>
      </c>
      <c r="B73" s="71" t="s">
        <v>440</v>
      </c>
      <c r="C73" s="78">
        <v>75.506441916504997</v>
      </c>
      <c r="D73" s="78">
        <v>76.278896217173894</v>
      </c>
      <c r="E73" s="78">
        <v>75.561739812974906</v>
      </c>
      <c r="F73" s="78">
        <v>76.675530372215704</v>
      </c>
      <c r="G73" s="78">
        <v>75.388813967740802</v>
      </c>
      <c r="H73" s="78">
        <v>76.296535861154496</v>
      </c>
      <c r="J73" s="207" t="s">
        <v>148</v>
      </c>
      <c r="K73" s="208" t="s">
        <v>830</v>
      </c>
      <c r="L73" s="204">
        <v>2816</v>
      </c>
      <c r="M73" s="204">
        <v>2965</v>
      </c>
      <c r="N73" s="204">
        <v>3157</v>
      </c>
      <c r="O73" s="204">
        <v>3560</v>
      </c>
      <c r="P73" s="204">
        <v>3765</v>
      </c>
      <c r="Q73" s="204"/>
      <c r="S73" s="71" t="s">
        <v>148</v>
      </c>
      <c r="T73" s="71" t="s">
        <v>440</v>
      </c>
      <c r="U73" s="257">
        <f t="shared" si="5"/>
        <v>26.813367157849783</v>
      </c>
      <c r="V73" s="257">
        <f t="shared" si="6"/>
        <v>25.726440545421212</v>
      </c>
      <c r="W73" s="257">
        <f t="shared" ref="W73:W136" si="7">(E73*1000)/N73</f>
        <v>23.934665762741496</v>
      </c>
      <c r="X73" s="257">
        <f t="shared" ref="X73:X136" si="8">(F73*1000)/O73</f>
        <v>21.538070329274071</v>
      </c>
      <c r="Y73" s="257">
        <f t="shared" ref="Y73:Y136" si="9">(G73*1000)/P73</f>
        <v>20.023589367261835</v>
      </c>
    </row>
    <row r="74" spans="1:25" x14ac:dyDescent="0.2">
      <c r="A74" s="71" t="s">
        <v>149</v>
      </c>
      <c r="B74" s="71" t="s">
        <v>441</v>
      </c>
      <c r="C74" s="78">
        <v>183.37986637853299</v>
      </c>
      <c r="D74" s="78">
        <v>196.52890871173199</v>
      </c>
      <c r="E74" s="78">
        <v>189.51182674664699</v>
      </c>
      <c r="F74" s="78">
        <v>178.792270058752</v>
      </c>
      <c r="G74" s="78">
        <v>172.67376901223599</v>
      </c>
      <c r="H74" s="78">
        <v>181.980176426008</v>
      </c>
      <c r="J74" s="207" t="s">
        <v>149</v>
      </c>
      <c r="K74" s="208" t="s">
        <v>831</v>
      </c>
      <c r="L74" s="204">
        <v>7587</v>
      </c>
      <c r="M74" s="204">
        <v>7919</v>
      </c>
      <c r="N74" s="204">
        <v>8287</v>
      </c>
      <c r="O74" s="204">
        <v>8836</v>
      </c>
      <c r="P74" s="204">
        <v>9434</v>
      </c>
      <c r="Q74" s="204"/>
      <c r="S74" s="71" t="s">
        <v>149</v>
      </c>
      <c r="T74" s="71" t="s">
        <v>441</v>
      </c>
      <c r="U74" s="257">
        <f t="shared" si="5"/>
        <v>24.170273675831421</v>
      </c>
      <c r="V74" s="257">
        <f t="shared" si="6"/>
        <v>24.817389659266574</v>
      </c>
      <c r="W74" s="257">
        <f t="shared" si="7"/>
        <v>22.868568450180643</v>
      </c>
      <c r="X74" s="257">
        <f t="shared" si="8"/>
        <v>20.234525810180173</v>
      </c>
      <c r="Y74" s="257">
        <f t="shared" si="9"/>
        <v>18.303346301911809</v>
      </c>
    </row>
    <row r="75" spans="1:25" x14ac:dyDescent="0.2">
      <c r="A75" s="71" t="s">
        <v>150</v>
      </c>
      <c r="B75" s="71" t="s">
        <v>442</v>
      </c>
      <c r="C75" s="78">
        <v>110.88632858948399</v>
      </c>
      <c r="D75" s="78">
        <v>107.82390994536399</v>
      </c>
      <c r="E75" s="78">
        <v>107.825482529452</v>
      </c>
      <c r="F75" s="78">
        <v>112.009302289234</v>
      </c>
      <c r="G75" s="78">
        <v>110.80996483372201</v>
      </c>
      <c r="H75" s="78">
        <v>114.83195003687401</v>
      </c>
      <c r="J75" s="207" t="s">
        <v>150</v>
      </c>
      <c r="K75" s="208" t="s">
        <v>832</v>
      </c>
      <c r="L75" s="204">
        <v>5789</v>
      </c>
      <c r="M75" s="204">
        <v>5871</v>
      </c>
      <c r="N75" s="204">
        <v>6165</v>
      </c>
      <c r="O75" s="204">
        <v>6503</v>
      </c>
      <c r="P75" s="204">
        <v>6875</v>
      </c>
      <c r="Q75" s="204"/>
      <c r="S75" s="71" t="s">
        <v>150</v>
      </c>
      <c r="T75" s="71" t="s">
        <v>442</v>
      </c>
      <c r="U75" s="257">
        <f t="shared" si="5"/>
        <v>19.154660319482467</v>
      </c>
      <c r="V75" s="257">
        <f t="shared" si="6"/>
        <v>18.365510125253618</v>
      </c>
      <c r="W75" s="257">
        <f t="shared" si="7"/>
        <v>17.489940394071695</v>
      </c>
      <c r="X75" s="257">
        <f t="shared" si="8"/>
        <v>17.224250698021528</v>
      </c>
      <c r="Y75" s="257">
        <f t="shared" si="9"/>
        <v>16.117813066723201</v>
      </c>
    </row>
    <row r="76" spans="1:25" x14ac:dyDescent="0.2">
      <c r="A76" s="71" t="s">
        <v>151</v>
      </c>
      <c r="B76" s="71" t="s">
        <v>443</v>
      </c>
      <c r="C76" s="78">
        <v>83.023812999918903</v>
      </c>
      <c r="D76" s="78">
        <v>82.0545949418362</v>
      </c>
      <c r="E76" s="78">
        <v>80.153456294318204</v>
      </c>
      <c r="F76" s="78">
        <v>77.792559274387898</v>
      </c>
      <c r="G76" s="78">
        <v>76.482676721803699</v>
      </c>
      <c r="H76" s="78">
        <v>77.520425134873193</v>
      </c>
      <c r="J76" s="207" t="s">
        <v>151</v>
      </c>
      <c r="K76" s="208" t="s">
        <v>833</v>
      </c>
      <c r="L76" s="204">
        <v>5826</v>
      </c>
      <c r="M76" s="204">
        <v>5657</v>
      </c>
      <c r="N76" s="204">
        <v>6013</v>
      </c>
      <c r="O76" s="204">
        <v>6387</v>
      </c>
      <c r="P76" s="204">
        <v>6780</v>
      </c>
      <c r="Q76" s="204"/>
      <c r="S76" s="71" t="s">
        <v>151</v>
      </c>
      <c r="T76" s="71" t="s">
        <v>443</v>
      </c>
      <c r="U76" s="257">
        <f t="shared" si="5"/>
        <v>14.250568657727239</v>
      </c>
      <c r="V76" s="257">
        <f t="shared" si="6"/>
        <v>14.504966403011526</v>
      </c>
      <c r="W76" s="257">
        <f t="shared" si="7"/>
        <v>13.330027655798805</v>
      </c>
      <c r="X76" s="257">
        <f t="shared" si="8"/>
        <v>12.179827661560653</v>
      </c>
      <c r="Y76" s="257">
        <f t="shared" si="9"/>
        <v>11.280630784926799</v>
      </c>
    </row>
    <row r="77" spans="1:25" x14ac:dyDescent="0.2">
      <c r="A77" s="71" t="s">
        <v>152</v>
      </c>
      <c r="B77" s="71" t="s">
        <v>444</v>
      </c>
      <c r="C77" s="78">
        <v>51.969616038583503</v>
      </c>
      <c r="D77" s="78">
        <v>51.635174657337103</v>
      </c>
      <c r="E77" s="78">
        <v>50.842576116948301</v>
      </c>
      <c r="F77" s="78">
        <v>49.369630246324199</v>
      </c>
      <c r="G77" s="78">
        <v>48.654529742953201</v>
      </c>
      <c r="H77" s="78">
        <v>48.3833365646245</v>
      </c>
      <c r="J77" s="207" t="s">
        <v>152</v>
      </c>
      <c r="K77" s="208" t="s">
        <v>834</v>
      </c>
      <c r="L77" s="204">
        <v>2961</v>
      </c>
      <c r="M77" s="204">
        <v>2908</v>
      </c>
      <c r="N77" s="204">
        <v>2996</v>
      </c>
      <c r="O77" s="204">
        <v>3036</v>
      </c>
      <c r="P77" s="204">
        <v>3345</v>
      </c>
      <c r="Q77" s="204"/>
      <c r="S77" s="71" t="s">
        <v>152</v>
      </c>
      <c r="T77" s="71" t="s">
        <v>444</v>
      </c>
      <c r="U77" s="257">
        <f t="shared" si="5"/>
        <v>17.55137319776545</v>
      </c>
      <c r="V77" s="257">
        <f t="shared" si="6"/>
        <v>17.756249882165442</v>
      </c>
      <c r="W77" s="257">
        <f t="shared" si="7"/>
        <v>16.970152241972063</v>
      </c>
      <c r="X77" s="257">
        <f t="shared" si="8"/>
        <v>16.261406536997431</v>
      </c>
      <c r="Y77" s="257">
        <f t="shared" si="9"/>
        <v>14.545449848416503</v>
      </c>
    </row>
    <row r="78" spans="1:25" x14ac:dyDescent="0.2">
      <c r="A78" s="71" t="s">
        <v>153</v>
      </c>
      <c r="B78" s="71" t="s">
        <v>445</v>
      </c>
      <c r="C78" s="78">
        <v>34.904010551970401</v>
      </c>
      <c r="D78" s="78">
        <v>33.0756279982511</v>
      </c>
      <c r="E78" s="78">
        <v>31.7820491791603</v>
      </c>
      <c r="F78" s="78">
        <v>30.971670416252199</v>
      </c>
      <c r="G78" s="78">
        <v>29.819046634804199</v>
      </c>
      <c r="H78" s="78">
        <v>29.5826235938816</v>
      </c>
      <c r="J78" s="207" t="s">
        <v>153</v>
      </c>
      <c r="K78" s="208" t="s">
        <v>835</v>
      </c>
      <c r="L78" s="204">
        <v>1517</v>
      </c>
      <c r="M78" s="204">
        <v>1428</v>
      </c>
      <c r="N78" s="204">
        <v>1394</v>
      </c>
      <c r="O78" s="204">
        <v>1514</v>
      </c>
      <c r="P78" s="204">
        <v>1670</v>
      </c>
      <c r="Q78" s="204"/>
      <c r="S78" s="71" t="s">
        <v>153</v>
      </c>
      <c r="T78" s="71" t="s">
        <v>445</v>
      </c>
      <c r="U78" s="257">
        <f t="shared" si="5"/>
        <v>23.008576500969284</v>
      </c>
      <c r="V78" s="257">
        <f t="shared" si="6"/>
        <v>23.162204480567993</v>
      </c>
      <c r="W78" s="257">
        <f t="shared" si="7"/>
        <v>22.799174447030342</v>
      </c>
      <c r="X78" s="257">
        <f t="shared" si="8"/>
        <v>20.456849680483618</v>
      </c>
      <c r="Y78" s="257">
        <f t="shared" si="9"/>
        <v>17.855716547786944</v>
      </c>
    </row>
    <row r="79" spans="1:25" x14ac:dyDescent="0.2">
      <c r="A79" s="71" t="s">
        <v>154</v>
      </c>
      <c r="B79" s="71" t="s">
        <v>446</v>
      </c>
      <c r="C79" s="78">
        <v>78.492821201758005</v>
      </c>
      <c r="D79" s="78">
        <v>76.123112372559504</v>
      </c>
      <c r="E79" s="78">
        <v>71.039912050739503</v>
      </c>
      <c r="F79" s="78">
        <v>71.638456193651805</v>
      </c>
      <c r="G79" s="78">
        <v>70.234023169389204</v>
      </c>
      <c r="H79" s="78">
        <v>69.787793463013699</v>
      </c>
      <c r="J79" s="207" t="s">
        <v>154</v>
      </c>
      <c r="K79" s="208" t="s">
        <v>836</v>
      </c>
      <c r="L79" s="204">
        <v>3482</v>
      </c>
      <c r="M79" s="204">
        <v>3439</v>
      </c>
      <c r="N79" s="204">
        <v>3580</v>
      </c>
      <c r="O79" s="204">
        <v>3741</v>
      </c>
      <c r="P79" s="204">
        <v>3812</v>
      </c>
      <c r="Q79" s="204"/>
      <c r="S79" s="71" t="s">
        <v>154</v>
      </c>
      <c r="T79" s="71" t="s">
        <v>446</v>
      </c>
      <c r="U79" s="257">
        <f t="shared" si="5"/>
        <v>22.542452958574959</v>
      </c>
      <c r="V79" s="257">
        <f t="shared" si="6"/>
        <v>22.135246400860574</v>
      </c>
      <c r="W79" s="257">
        <f t="shared" si="7"/>
        <v>19.843550852161872</v>
      </c>
      <c r="X79" s="257">
        <f t="shared" si="8"/>
        <v>19.149547231663139</v>
      </c>
      <c r="Y79" s="257">
        <f t="shared" si="9"/>
        <v>18.424455186093702</v>
      </c>
    </row>
    <row r="80" spans="1:25" x14ac:dyDescent="0.2">
      <c r="A80" s="71" t="s">
        <v>155</v>
      </c>
      <c r="B80" s="71" t="s">
        <v>447</v>
      </c>
      <c r="C80" s="78">
        <v>119.386777994922</v>
      </c>
      <c r="D80" s="78">
        <v>117.84551893503701</v>
      </c>
      <c r="E80" s="78">
        <v>118.116637644074</v>
      </c>
      <c r="F80" s="78">
        <v>118.206466180479</v>
      </c>
      <c r="G80" s="78">
        <v>117.807620121035</v>
      </c>
      <c r="H80" s="78">
        <v>119.15544391122801</v>
      </c>
      <c r="J80" s="207" t="s">
        <v>155</v>
      </c>
      <c r="K80" s="208" t="s">
        <v>837</v>
      </c>
      <c r="L80" s="204">
        <v>4998</v>
      </c>
      <c r="M80" s="204">
        <v>5061</v>
      </c>
      <c r="N80" s="204">
        <v>5207</v>
      </c>
      <c r="O80" s="204">
        <v>5580</v>
      </c>
      <c r="P80" s="204">
        <v>5581</v>
      </c>
      <c r="Q80" s="204"/>
      <c r="S80" s="71" t="s">
        <v>155</v>
      </c>
      <c r="T80" s="71" t="s">
        <v>447</v>
      </c>
      <c r="U80" s="257">
        <f t="shared" si="5"/>
        <v>23.886910363129651</v>
      </c>
      <c r="V80" s="257">
        <f t="shared" si="6"/>
        <v>23.285026464144835</v>
      </c>
      <c r="W80" s="257">
        <f t="shared" si="7"/>
        <v>22.684201583267523</v>
      </c>
      <c r="X80" s="257">
        <f t="shared" si="8"/>
        <v>21.183954512630645</v>
      </c>
      <c r="Y80" s="257">
        <f t="shared" si="9"/>
        <v>21.108693804163231</v>
      </c>
    </row>
    <row r="81" spans="1:25" x14ac:dyDescent="0.2">
      <c r="A81" s="71" t="s">
        <v>156</v>
      </c>
      <c r="B81" s="71" t="s">
        <v>448</v>
      </c>
      <c r="C81" s="78">
        <v>86.088784674787505</v>
      </c>
      <c r="D81" s="78">
        <v>83.506200192229599</v>
      </c>
      <c r="E81" s="78">
        <v>83.377201383534299</v>
      </c>
      <c r="F81" s="78">
        <v>82.422867072900303</v>
      </c>
      <c r="G81" s="78">
        <v>79.225114973103004</v>
      </c>
      <c r="H81" s="78">
        <v>80.327231385352107</v>
      </c>
      <c r="J81" s="207" t="s">
        <v>156</v>
      </c>
      <c r="K81" s="208" t="s">
        <v>838</v>
      </c>
      <c r="L81" s="204">
        <v>8563</v>
      </c>
      <c r="M81" s="204">
        <v>9540</v>
      </c>
      <c r="N81" s="204">
        <v>10858</v>
      </c>
      <c r="O81" s="204">
        <v>11270</v>
      </c>
      <c r="P81" s="204">
        <v>13028</v>
      </c>
      <c r="Q81" s="204"/>
      <c r="S81" s="71" t="s">
        <v>156</v>
      </c>
      <c r="T81" s="71" t="s">
        <v>448</v>
      </c>
      <c r="U81" s="257">
        <f t="shared" si="5"/>
        <v>10.053577563329149</v>
      </c>
      <c r="V81" s="257">
        <f t="shared" si="6"/>
        <v>8.753270460401426</v>
      </c>
      <c r="W81" s="257">
        <f t="shared" si="7"/>
        <v>7.6788728479954225</v>
      </c>
      <c r="X81" s="257">
        <f t="shared" si="8"/>
        <v>7.3134753392103198</v>
      </c>
      <c r="Y81" s="257">
        <f t="shared" si="9"/>
        <v>6.0811417695043755</v>
      </c>
    </row>
    <row r="82" spans="1:25" x14ac:dyDescent="0.2">
      <c r="A82" s="71" t="s">
        <v>157</v>
      </c>
      <c r="B82" s="71" t="s">
        <v>449</v>
      </c>
      <c r="C82" s="78">
        <v>52.227694276060802</v>
      </c>
      <c r="D82" s="78">
        <v>51.603500579819602</v>
      </c>
      <c r="E82" s="78">
        <v>51.138308785777099</v>
      </c>
      <c r="F82" s="78">
        <v>49.479586397581102</v>
      </c>
      <c r="G82" s="78">
        <v>48.808146750028399</v>
      </c>
      <c r="H82" s="78">
        <v>48.516941995271203</v>
      </c>
      <c r="J82" s="207" t="s">
        <v>157</v>
      </c>
      <c r="K82" s="208" t="s">
        <v>839</v>
      </c>
      <c r="L82" s="204">
        <v>3829</v>
      </c>
      <c r="M82" s="204">
        <v>4103</v>
      </c>
      <c r="N82" s="204">
        <v>4189</v>
      </c>
      <c r="O82" s="204">
        <v>4495</v>
      </c>
      <c r="P82" s="204">
        <v>4965</v>
      </c>
      <c r="Q82" s="204"/>
      <c r="S82" s="71" t="s">
        <v>157</v>
      </c>
      <c r="T82" s="71" t="s">
        <v>449</v>
      </c>
      <c r="U82" s="257">
        <f t="shared" si="5"/>
        <v>13.640035068179889</v>
      </c>
      <c r="V82" s="257">
        <f t="shared" si="6"/>
        <v>12.577016958279211</v>
      </c>
      <c r="W82" s="257">
        <f t="shared" si="7"/>
        <v>12.207760512240894</v>
      </c>
      <c r="X82" s="257">
        <f t="shared" si="8"/>
        <v>11.007694415479666</v>
      </c>
      <c r="Y82" s="257">
        <f t="shared" si="9"/>
        <v>9.8304424471356295</v>
      </c>
    </row>
    <row r="83" spans="1:25" x14ac:dyDescent="0.2">
      <c r="A83" s="71" t="s">
        <v>158</v>
      </c>
      <c r="B83" s="71" t="s">
        <v>450</v>
      </c>
      <c r="C83" s="78">
        <v>340.96270879325499</v>
      </c>
      <c r="D83" s="78">
        <v>313.215446097067</v>
      </c>
      <c r="E83" s="78">
        <v>308.14042956970701</v>
      </c>
      <c r="F83" s="78">
        <v>301.55374842899801</v>
      </c>
      <c r="G83" s="78">
        <v>295.84934935225999</v>
      </c>
      <c r="H83" s="78">
        <v>295.59053206302201</v>
      </c>
      <c r="J83" s="207" t="s">
        <v>158</v>
      </c>
      <c r="K83" s="208" t="s">
        <v>840</v>
      </c>
      <c r="L83" s="204">
        <v>31112</v>
      </c>
      <c r="M83" s="204">
        <v>32046</v>
      </c>
      <c r="N83" s="204">
        <v>31722</v>
      </c>
      <c r="O83" s="204">
        <v>36124</v>
      </c>
      <c r="P83" s="204">
        <v>37405</v>
      </c>
      <c r="Q83" s="204"/>
      <c r="S83" s="71" t="s">
        <v>158</v>
      </c>
      <c r="T83" s="71" t="s">
        <v>450</v>
      </c>
      <c r="U83" s="257">
        <f t="shared" si="5"/>
        <v>10.959202519711203</v>
      </c>
      <c r="V83" s="257">
        <f t="shared" si="6"/>
        <v>9.7739326623312426</v>
      </c>
      <c r="W83" s="257">
        <f t="shared" si="7"/>
        <v>9.7137768605291921</v>
      </c>
      <c r="X83" s="257">
        <f t="shared" si="8"/>
        <v>8.3477396863303621</v>
      </c>
      <c r="Y83" s="257">
        <f t="shared" si="9"/>
        <v>7.9093530103531613</v>
      </c>
    </row>
    <row r="84" spans="1:25" x14ac:dyDescent="0.2">
      <c r="A84" s="71" t="s">
        <v>159</v>
      </c>
      <c r="B84" s="71" t="s">
        <v>451</v>
      </c>
      <c r="C84" s="78">
        <v>184.308470609963</v>
      </c>
      <c r="D84" s="78">
        <v>177.926190403585</v>
      </c>
      <c r="E84" s="78">
        <v>171.16131820059999</v>
      </c>
      <c r="F84" s="78">
        <v>174.54277039033099</v>
      </c>
      <c r="G84" s="78">
        <v>172.11671101152399</v>
      </c>
      <c r="H84" s="78">
        <v>168.46162404783101</v>
      </c>
      <c r="J84" s="207" t="s">
        <v>159</v>
      </c>
      <c r="K84" s="208" t="s">
        <v>841</v>
      </c>
      <c r="L84" s="204">
        <v>9041</v>
      </c>
      <c r="M84" s="204">
        <v>9182</v>
      </c>
      <c r="N84" s="204">
        <v>9150</v>
      </c>
      <c r="O84" s="204">
        <v>10195</v>
      </c>
      <c r="P84" s="204">
        <v>10127</v>
      </c>
      <c r="Q84" s="204"/>
      <c r="S84" s="71" t="s">
        <v>159</v>
      </c>
      <c r="T84" s="71" t="s">
        <v>451</v>
      </c>
      <c r="U84" s="257">
        <f t="shared" si="5"/>
        <v>20.385850084057406</v>
      </c>
      <c r="V84" s="257">
        <f t="shared" si="6"/>
        <v>19.377716227791876</v>
      </c>
      <c r="W84" s="257">
        <f t="shared" si="7"/>
        <v>18.706154994601093</v>
      </c>
      <c r="X84" s="257">
        <f t="shared" si="8"/>
        <v>17.12042867977744</v>
      </c>
      <c r="Y84" s="257">
        <f t="shared" si="9"/>
        <v>16.99582413464244</v>
      </c>
    </row>
    <row r="85" spans="1:25" x14ac:dyDescent="0.2">
      <c r="A85" s="71" t="s">
        <v>160</v>
      </c>
      <c r="B85" s="71" t="s">
        <v>452</v>
      </c>
      <c r="C85" s="78">
        <v>44.754762530196999</v>
      </c>
      <c r="D85" s="78">
        <v>44.607953781268101</v>
      </c>
      <c r="E85" s="78">
        <v>44.119599835885403</v>
      </c>
      <c r="F85" s="78">
        <v>43.959594798785403</v>
      </c>
      <c r="G85" s="78">
        <v>43.414282386734698</v>
      </c>
      <c r="H85" s="78">
        <v>44.267511260030403</v>
      </c>
      <c r="J85" s="207" t="s">
        <v>160</v>
      </c>
      <c r="K85" s="208" t="s">
        <v>842</v>
      </c>
      <c r="L85" s="204">
        <v>1055</v>
      </c>
      <c r="M85" s="208">
        <v>978</v>
      </c>
      <c r="N85" s="204">
        <v>1015</v>
      </c>
      <c r="O85" s="204">
        <v>1096</v>
      </c>
      <c r="P85" s="204">
        <v>1209</v>
      </c>
      <c r="Q85" s="204"/>
      <c r="S85" s="71" t="s">
        <v>160</v>
      </c>
      <c r="T85" s="71" t="s">
        <v>452</v>
      </c>
      <c r="U85" s="257">
        <f t="shared" si="5"/>
        <v>42.421575858006634</v>
      </c>
      <c r="V85" s="257">
        <f t="shared" si="6"/>
        <v>45.611404684323212</v>
      </c>
      <c r="W85" s="257">
        <f t="shared" si="7"/>
        <v>43.467586045207298</v>
      </c>
      <c r="X85" s="257">
        <f t="shared" si="8"/>
        <v>40.109119341957481</v>
      </c>
      <c r="Y85" s="257">
        <f t="shared" si="9"/>
        <v>35.909249285967491</v>
      </c>
    </row>
    <row r="86" spans="1:25" x14ac:dyDescent="0.2">
      <c r="A86" s="71" t="s">
        <v>161</v>
      </c>
      <c r="B86" s="71" t="s">
        <v>453</v>
      </c>
      <c r="C86" s="78">
        <v>52.071667165921198</v>
      </c>
      <c r="D86" s="78">
        <v>52.326759580323703</v>
      </c>
      <c r="E86" s="78">
        <v>51.476532507489097</v>
      </c>
      <c r="F86" s="78">
        <v>52.781903226819999</v>
      </c>
      <c r="G86" s="78">
        <v>51.986991042291102</v>
      </c>
      <c r="H86" s="78">
        <v>53.000956403711101</v>
      </c>
      <c r="J86" s="207" t="s">
        <v>161</v>
      </c>
      <c r="K86" s="208" t="s">
        <v>843</v>
      </c>
      <c r="L86" s="204">
        <v>1274</v>
      </c>
      <c r="M86" s="204">
        <v>1391</v>
      </c>
      <c r="N86" s="204">
        <v>1481</v>
      </c>
      <c r="O86" s="204">
        <v>1443</v>
      </c>
      <c r="P86" s="204">
        <v>1490</v>
      </c>
      <c r="Q86" s="204"/>
      <c r="S86" s="71" t="s">
        <v>161</v>
      </c>
      <c r="T86" s="71" t="s">
        <v>453</v>
      </c>
      <c r="U86" s="257">
        <f t="shared" si="5"/>
        <v>40.872580193030771</v>
      </c>
      <c r="V86" s="257">
        <f t="shared" si="6"/>
        <v>37.618087404977501</v>
      </c>
      <c r="W86" s="257">
        <f t="shared" si="7"/>
        <v>34.757955778183046</v>
      </c>
      <c r="X86" s="257">
        <f t="shared" si="8"/>
        <v>36.577895514081774</v>
      </c>
      <c r="Y86" s="257">
        <f t="shared" si="9"/>
        <v>34.890598014960474</v>
      </c>
    </row>
    <row r="87" spans="1:25" x14ac:dyDescent="0.2">
      <c r="A87" s="71" t="s">
        <v>162</v>
      </c>
      <c r="B87" s="71" t="s">
        <v>454</v>
      </c>
      <c r="C87" s="78">
        <v>432.82752156427102</v>
      </c>
      <c r="D87" s="78">
        <v>403.33929572006298</v>
      </c>
      <c r="E87" s="78">
        <v>436.48901570431002</v>
      </c>
      <c r="F87" s="78">
        <v>425.87031640057501</v>
      </c>
      <c r="G87" s="78">
        <v>405.70451763235098</v>
      </c>
      <c r="H87" s="78">
        <v>426.84086764941298</v>
      </c>
      <c r="J87" s="207" t="s">
        <v>162</v>
      </c>
      <c r="K87" s="208" t="s">
        <v>844</v>
      </c>
      <c r="L87" s="204">
        <v>3036</v>
      </c>
      <c r="M87" s="204">
        <v>3008</v>
      </c>
      <c r="N87" s="204">
        <v>3130</v>
      </c>
      <c r="O87" s="204">
        <v>3281</v>
      </c>
      <c r="P87" s="204">
        <v>3499</v>
      </c>
      <c r="Q87" s="204"/>
      <c r="S87" s="71" t="s">
        <v>162</v>
      </c>
      <c r="T87" s="71" t="s">
        <v>454</v>
      </c>
      <c r="U87" s="257">
        <f t="shared" si="5"/>
        <v>142.56505980377833</v>
      </c>
      <c r="V87" s="257">
        <f t="shared" si="6"/>
        <v>134.08886160906349</v>
      </c>
      <c r="W87" s="257">
        <f t="shared" si="7"/>
        <v>139.4533596499393</v>
      </c>
      <c r="X87" s="257">
        <f t="shared" si="8"/>
        <v>129.79893825070863</v>
      </c>
      <c r="Y87" s="257">
        <f t="shared" si="9"/>
        <v>115.94870466771962</v>
      </c>
    </row>
    <row r="88" spans="1:25" x14ac:dyDescent="0.2">
      <c r="A88" s="71" t="s">
        <v>163</v>
      </c>
      <c r="B88" s="71" t="s">
        <v>455</v>
      </c>
      <c r="C88" s="78">
        <v>116.067417566749</v>
      </c>
      <c r="D88" s="78">
        <v>90.516030664910602</v>
      </c>
      <c r="E88" s="78">
        <v>89.900336815120696</v>
      </c>
      <c r="F88" s="78">
        <v>85.769247719760301</v>
      </c>
      <c r="G88" s="78">
        <v>89.120487467341206</v>
      </c>
      <c r="H88" s="78">
        <v>90.794965296595905</v>
      </c>
      <c r="J88" s="207" t="s">
        <v>163</v>
      </c>
      <c r="K88" s="208" t="s">
        <v>845</v>
      </c>
      <c r="L88" s="204">
        <v>3039</v>
      </c>
      <c r="M88" s="204">
        <v>3141</v>
      </c>
      <c r="N88" s="204">
        <v>3213</v>
      </c>
      <c r="O88" s="204">
        <v>3297</v>
      </c>
      <c r="P88" s="204">
        <v>3610</v>
      </c>
      <c r="Q88" s="204"/>
      <c r="S88" s="71" t="s">
        <v>163</v>
      </c>
      <c r="T88" s="71" t="s">
        <v>455</v>
      </c>
      <c r="U88" s="257">
        <f t="shared" si="5"/>
        <v>38.192634934764399</v>
      </c>
      <c r="V88" s="257">
        <f t="shared" si="6"/>
        <v>28.817583783798348</v>
      </c>
      <c r="W88" s="257">
        <f t="shared" si="7"/>
        <v>27.980185750115375</v>
      </c>
      <c r="X88" s="257">
        <f t="shared" si="8"/>
        <v>26.014330518580618</v>
      </c>
      <c r="Y88" s="257">
        <f t="shared" si="9"/>
        <v>24.687115641922773</v>
      </c>
    </row>
    <row r="89" spans="1:25" x14ac:dyDescent="0.2">
      <c r="A89" s="71" t="s">
        <v>164</v>
      </c>
      <c r="B89" s="71" t="s">
        <v>456</v>
      </c>
      <c r="C89" s="78">
        <v>155.419403629844</v>
      </c>
      <c r="D89" s="78">
        <v>133.141850342352</v>
      </c>
      <c r="E89" s="78">
        <v>128.870333452208</v>
      </c>
      <c r="F89" s="78">
        <v>105.02516584990001</v>
      </c>
      <c r="G89" s="78">
        <v>106.039156647033</v>
      </c>
      <c r="H89" s="78">
        <v>95.165237777797302</v>
      </c>
      <c r="J89" s="207" t="s">
        <v>164</v>
      </c>
      <c r="K89" s="208" t="s">
        <v>846</v>
      </c>
      <c r="L89" s="204">
        <v>3309</v>
      </c>
      <c r="M89" s="204">
        <v>3922</v>
      </c>
      <c r="N89" s="204">
        <v>4170</v>
      </c>
      <c r="O89" s="204">
        <v>4674</v>
      </c>
      <c r="P89" s="204">
        <v>4272</v>
      </c>
      <c r="Q89" s="204"/>
      <c r="S89" s="71" t="s">
        <v>164</v>
      </c>
      <c r="T89" s="71" t="s">
        <v>456</v>
      </c>
      <c r="U89" s="257">
        <f t="shared" si="5"/>
        <v>46.968692544528253</v>
      </c>
      <c r="V89" s="257">
        <f t="shared" si="6"/>
        <v>33.947437619161654</v>
      </c>
      <c r="W89" s="257">
        <f t="shared" si="7"/>
        <v>30.904156703167384</v>
      </c>
      <c r="X89" s="257">
        <f t="shared" si="8"/>
        <v>22.470082552396235</v>
      </c>
      <c r="Y89" s="257">
        <f t="shared" si="9"/>
        <v>24.821899964193118</v>
      </c>
    </row>
    <row r="90" spans="1:25" x14ac:dyDescent="0.2">
      <c r="A90" s="71" t="s">
        <v>165</v>
      </c>
      <c r="B90" s="71" t="s">
        <v>457</v>
      </c>
      <c r="C90" s="78">
        <v>47.675389541679898</v>
      </c>
      <c r="D90" s="78">
        <v>45.8973891928784</v>
      </c>
      <c r="E90" s="78">
        <v>43.713252033344702</v>
      </c>
      <c r="F90" s="78">
        <v>38.867262254913101</v>
      </c>
      <c r="G90" s="78">
        <v>39.987873330173201</v>
      </c>
      <c r="H90" s="78">
        <v>40.968944697508199</v>
      </c>
      <c r="J90" s="207" t="s">
        <v>165</v>
      </c>
      <c r="K90" s="208" t="s">
        <v>847</v>
      </c>
      <c r="L90" s="204">
        <v>3615</v>
      </c>
      <c r="M90" s="204">
        <v>3165</v>
      </c>
      <c r="N90" s="204">
        <v>2870</v>
      </c>
      <c r="O90" s="204">
        <v>3048</v>
      </c>
      <c r="P90" s="204">
        <v>3120</v>
      </c>
      <c r="Q90" s="204"/>
      <c r="S90" s="71" t="s">
        <v>165</v>
      </c>
      <c r="T90" s="71" t="s">
        <v>457</v>
      </c>
      <c r="U90" s="257">
        <f t="shared" si="5"/>
        <v>13.188212874600248</v>
      </c>
      <c r="V90" s="257">
        <f t="shared" si="6"/>
        <v>14.501544768681958</v>
      </c>
      <c r="W90" s="257">
        <f t="shared" si="7"/>
        <v>15.231098269458085</v>
      </c>
      <c r="X90" s="257">
        <f t="shared" si="8"/>
        <v>12.751726461585662</v>
      </c>
      <c r="Y90" s="257">
        <f t="shared" si="9"/>
        <v>12.816626067363204</v>
      </c>
    </row>
    <row r="91" spans="1:25" x14ac:dyDescent="0.2">
      <c r="A91" s="71" t="s">
        <v>166</v>
      </c>
      <c r="B91" s="71" t="s">
        <v>458</v>
      </c>
      <c r="C91" s="78">
        <v>297.37424825147099</v>
      </c>
      <c r="D91" s="78">
        <v>287.62533837428299</v>
      </c>
      <c r="E91" s="78">
        <v>286.45848717993402</v>
      </c>
      <c r="F91" s="78">
        <v>277.289533819388</v>
      </c>
      <c r="G91" s="78">
        <v>268.64064609119401</v>
      </c>
      <c r="H91" s="78">
        <v>268.02978753832502</v>
      </c>
      <c r="J91" s="207" t="s">
        <v>166</v>
      </c>
      <c r="K91" s="208" t="s">
        <v>61</v>
      </c>
      <c r="L91" s="204">
        <v>21712</v>
      </c>
      <c r="M91" s="204">
        <v>22198</v>
      </c>
      <c r="N91" s="204">
        <v>23017</v>
      </c>
      <c r="O91" s="204">
        <v>24886</v>
      </c>
      <c r="P91" s="204">
        <v>26380</v>
      </c>
      <c r="Q91" s="204"/>
      <c r="S91" s="71" t="s">
        <v>166</v>
      </c>
      <c r="T91" s="71" t="s">
        <v>458</v>
      </c>
      <c r="U91" s="257">
        <f t="shared" si="5"/>
        <v>13.696308412466422</v>
      </c>
      <c r="V91" s="257">
        <f t="shared" si="6"/>
        <v>12.95726364421493</v>
      </c>
      <c r="W91" s="257">
        <f t="shared" si="7"/>
        <v>12.445517972799845</v>
      </c>
      <c r="X91" s="257">
        <f t="shared" si="8"/>
        <v>11.142390654158483</v>
      </c>
      <c r="Y91" s="257">
        <f t="shared" si="9"/>
        <v>10.183496819226459</v>
      </c>
    </row>
    <row r="92" spans="1:25" x14ac:dyDescent="0.2">
      <c r="A92" s="71" t="s">
        <v>167</v>
      </c>
      <c r="B92" s="71" t="s">
        <v>459</v>
      </c>
      <c r="C92" s="78">
        <v>98.740357211721303</v>
      </c>
      <c r="D92" s="78">
        <v>93.596621169960201</v>
      </c>
      <c r="E92" s="78">
        <v>92.803875958007097</v>
      </c>
      <c r="F92" s="78">
        <v>92.036152025983498</v>
      </c>
      <c r="G92" s="78">
        <v>90.783689762480506</v>
      </c>
      <c r="H92" s="78">
        <v>103.88873359998099</v>
      </c>
      <c r="J92" s="207" t="s">
        <v>167</v>
      </c>
      <c r="K92" s="208" t="s">
        <v>848</v>
      </c>
      <c r="L92" s="204">
        <v>4647</v>
      </c>
      <c r="M92" s="204">
        <v>4665</v>
      </c>
      <c r="N92" s="204">
        <v>4819</v>
      </c>
      <c r="O92" s="204">
        <v>4923</v>
      </c>
      <c r="P92" s="204">
        <v>5051</v>
      </c>
      <c r="Q92" s="204"/>
      <c r="S92" s="71" t="s">
        <v>167</v>
      </c>
      <c r="T92" s="71" t="s">
        <v>459</v>
      </c>
      <c r="U92" s="257">
        <f t="shared" si="5"/>
        <v>21.248193934091091</v>
      </c>
      <c r="V92" s="257">
        <f t="shared" si="6"/>
        <v>20.063584387987181</v>
      </c>
      <c r="W92" s="257">
        <f t="shared" si="7"/>
        <v>19.257911591202966</v>
      </c>
      <c r="X92" s="257">
        <f t="shared" si="8"/>
        <v>18.695135491769957</v>
      </c>
      <c r="Y92" s="257">
        <f t="shared" si="9"/>
        <v>17.973409178871613</v>
      </c>
    </row>
    <row r="93" spans="1:25" x14ac:dyDescent="0.2">
      <c r="A93" s="71" t="s">
        <v>168</v>
      </c>
      <c r="B93" s="71" t="s">
        <v>460</v>
      </c>
      <c r="C93" s="78">
        <v>131.599763993105</v>
      </c>
      <c r="D93" s="78">
        <v>122.95754959131099</v>
      </c>
      <c r="E93" s="78">
        <v>121.13948553690901</v>
      </c>
      <c r="F93" s="78">
        <v>114.21654484165499</v>
      </c>
      <c r="G93" s="78">
        <v>108.804015733385</v>
      </c>
      <c r="H93" s="78">
        <v>106.841637201506</v>
      </c>
      <c r="J93" s="207" t="s">
        <v>168</v>
      </c>
      <c r="K93" s="208" t="s">
        <v>849</v>
      </c>
      <c r="L93" s="204">
        <v>12457</v>
      </c>
      <c r="M93" s="204">
        <v>12886</v>
      </c>
      <c r="N93" s="204">
        <v>12661</v>
      </c>
      <c r="O93" s="204">
        <v>12570</v>
      </c>
      <c r="P93" s="204">
        <v>13549</v>
      </c>
      <c r="Q93" s="204"/>
      <c r="S93" s="71" t="s">
        <v>168</v>
      </c>
      <c r="T93" s="71" t="s">
        <v>460</v>
      </c>
      <c r="U93" s="257">
        <f t="shared" si="5"/>
        <v>10.564322388464719</v>
      </c>
      <c r="V93" s="257">
        <f t="shared" si="6"/>
        <v>9.5419485947005267</v>
      </c>
      <c r="W93" s="257">
        <f t="shared" si="7"/>
        <v>9.5679239820637392</v>
      </c>
      <c r="X93" s="257">
        <f t="shared" si="8"/>
        <v>9.0864395259868722</v>
      </c>
      <c r="Y93" s="257">
        <f t="shared" si="9"/>
        <v>8.030409309423943</v>
      </c>
    </row>
    <row r="94" spans="1:25" x14ac:dyDescent="0.2">
      <c r="A94" s="71" t="s">
        <v>169</v>
      </c>
      <c r="B94" s="71" t="s">
        <v>461</v>
      </c>
      <c r="C94" s="78">
        <v>216.24386771532301</v>
      </c>
      <c r="D94" s="78">
        <v>209.88384390028099</v>
      </c>
      <c r="E94" s="78">
        <v>221.30779974297499</v>
      </c>
      <c r="F94" s="78">
        <v>205.23561087139799</v>
      </c>
      <c r="G94" s="78">
        <v>205.75877755299601</v>
      </c>
      <c r="H94" s="78">
        <v>206.468153997733</v>
      </c>
      <c r="J94" s="207" t="s">
        <v>169</v>
      </c>
      <c r="K94" s="208" t="s">
        <v>850</v>
      </c>
      <c r="L94" s="204">
        <v>9235</v>
      </c>
      <c r="M94" s="204">
        <v>9413</v>
      </c>
      <c r="N94" s="204">
        <v>9599</v>
      </c>
      <c r="O94" s="204">
        <v>10316</v>
      </c>
      <c r="P94" s="204">
        <v>10075</v>
      </c>
      <c r="Q94" s="204"/>
      <c r="S94" s="71" t="s">
        <v>169</v>
      </c>
      <c r="T94" s="71" t="s">
        <v>461</v>
      </c>
      <c r="U94" s="257">
        <f t="shared" si="5"/>
        <v>23.41568681270417</v>
      </c>
      <c r="V94" s="257">
        <f t="shared" si="6"/>
        <v>22.297231902717623</v>
      </c>
      <c r="W94" s="257">
        <f t="shared" si="7"/>
        <v>23.055297400039066</v>
      </c>
      <c r="X94" s="257">
        <f t="shared" si="8"/>
        <v>19.894882790945911</v>
      </c>
      <c r="Y94" s="257">
        <f t="shared" si="9"/>
        <v>20.422707449428884</v>
      </c>
    </row>
    <row r="95" spans="1:25" x14ac:dyDescent="0.2">
      <c r="A95" s="71" t="s">
        <v>170</v>
      </c>
      <c r="B95" s="71" t="s">
        <v>462</v>
      </c>
      <c r="C95" s="78">
        <v>116.816328400524</v>
      </c>
      <c r="D95" s="78">
        <v>115.775713616936</v>
      </c>
      <c r="E95" s="78">
        <v>119.798252354734</v>
      </c>
      <c r="F95" s="78">
        <v>119.7956324411</v>
      </c>
      <c r="G95" s="78">
        <v>114.419494302629</v>
      </c>
      <c r="H95" s="78">
        <v>111.171178052698</v>
      </c>
      <c r="J95" s="207" t="s">
        <v>170</v>
      </c>
      <c r="K95" s="208" t="s">
        <v>851</v>
      </c>
      <c r="L95" s="204">
        <v>4627</v>
      </c>
      <c r="M95" s="204">
        <v>4873</v>
      </c>
      <c r="N95" s="204">
        <v>5155</v>
      </c>
      <c r="O95" s="204">
        <v>5572</v>
      </c>
      <c r="P95" s="204">
        <v>5718</v>
      </c>
      <c r="Q95" s="204"/>
      <c r="S95" s="71" t="s">
        <v>170</v>
      </c>
      <c r="T95" s="71" t="s">
        <v>462</v>
      </c>
      <c r="U95" s="257">
        <f t="shared" si="5"/>
        <v>25.246667041392694</v>
      </c>
      <c r="V95" s="257">
        <f t="shared" si="6"/>
        <v>23.758611454327109</v>
      </c>
      <c r="W95" s="257">
        <f t="shared" si="7"/>
        <v>23.239234210423668</v>
      </c>
      <c r="X95" s="257">
        <f t="shared" si="8"/>
        <v>21.499575097110551</v>
      </c>
      <c r="Y95" s="257">
        <f t="shared" si="9"/>
        <v>20.010404739879153</v>
      </c>
    </row>
    <row r="96" spans="1:25" x14ac:dyDescent="0.2">
      <c r="A96" s="71" t="s">
        <v>171</v>
      </c>
      <c r="B96" s="71" t="s">
        <v>463</v>
      </c>
      <c r="C96" s="78">
        <v>156.099389589597</v>
      </c>
      <c r="D96" s="78">
        <v>158.24580021937399</v>
      </c>
      <c r="E96" s="78">
        <v>159.18550867517601</v>
      </c>
      <c r="F96" s="78">
        <v>162.94152294165801</v>
      </c>
      <c r="G96" s="78">
        <v>159.52188860018501</v>
      </c>
      <c r="H96" s="78">
        <v>160.81123781288099</v>
      </c>
      <c r="J96" s="207" t="s">
        <v>171</v>
      </c>
      <c r="K96" s="208" t="s">
        <v>852</v>
      </c>
      <c r="L96" s="204">
        <v>2657</v>
      </c>
      <c r="M96" s="204">
        <v>2730</v>
      </c>
      <c r="N96" s="204">
        <v>2850</v>
      </c>
      <c r="O96" s="204">
        <v>2936</v>
      </c>
      <c r="P96" s="204">
        <v>2966</v>
      </c>
      <c r="Q96" s="204"/>
      <c r="S96" s="71" t="s">
        <v>171</v>
      </c>
      <c r="T96" s="71" t="s">
        <v>463</v>
      </c>
      <c r="U96" s="257">
        <f t="shared" si="5"/>
        <v>58.750240718704177</v>
      </c>
      <c r="V96" s="257">
        <f t="shared" si="6"/>
        <v>57.965494585851275</v>
      </c>
      <c r="W96" s="257">
        <f t="shared" si="7"/>
        <v>55.854564447430178</v>
      </c>
      <c r="X96" s="257">
        <f t="shared" si="8"/>
        <v>55.497793917458452</v>
      </c>
      <c r="Y96" s="257">
        <f t="shared" si="9"/>
        <v>53.783509305524284</v>
      </c>
    </row>
    <row r="97" spans="1:25" x14ac:dyDescent="0.2">
      <c r="A97" s="71" t="s">
        <v>172</v>
      </c>
      <c r="B97" s="71" t="s">
        <v>464</v>
      </c>
      <c r="C97" s="78">
        <v>2905.42867818682</v>
      </c>
      <c r="D97" s="78">
        <v>2722.2836003964599</v>
      </c>
      <c r="E97" s="78">
        <v>2699.42243948533</v>
      </c>
      <c r="F97" s="78">
        <v>2920.1348002508798</v>
      </c>
      <c r="G97" s="78">
        <v>2758.1869247924501</v>
      </c>
      <c r="H97" s="78">
        <v>2792.3535705353902</v>
      </c>
      <c r="J97" s="207" t="s">
        <v>172</v>
      </c>
      <c r="K97" s="208" t="s">
        <v>62</v>
      </c>
      <c r="L97" s="204">
        <v>16784</v>
      </c>
      <c r="M97" s="204">
        <v>17390</v>
      </c>
      <c r="N97" s="204">
        <v>17704</v>
      </c>
      <c r="O97" s="204">
        <v>18625</v>
      </c>
      <c r="P97" s="204">
        <v>19044</v>
      </c>
      <c r="Q97" s="204"/>
      <c r="S97" s="71" t="s">
        <v>172</v>
      </c>
      <c r="T97" s="71" t="s">
        <v>464</v>
      </c>
      <c r="U97" s="257">
        <f t="shared" si="5"/>
        <v>173.10704707976763</v>
      </c>
      <c r="V97" s="257">
        <f t="shared" si="6"/>
        <v>156.5430477513778</v>
      </c>
      <c r="W97" s="257">
        <f t="shared" si="7"/>
        <v>152.47528465235709</v>
      </c>
      <c r="X97" s="257">
        <f t="shared" si="8"/>
        <v>156.78576108729555</v>
      </c>
      <c r="Y97" s="257">
        <f t="shared" si="9"/>
        <v>144.83233169462559</v>
      </c>
    </row>
    <row r="98" spans="1:25" x14ac:dyDescent="0.2">
      <c r="A98" s="71" t="s">
        <v>173</v>
      </c>
      <c r="B98" s="71" t="s">
        <v>465</v>
      </c>
      <c r="C98" s="78">
        <v>54.868670539838902</v>
      </c>
      <c r="D98" s="78">
        <v>53.329122274619102</v>
      </c>
      <c r="E98" s="78">
        <v>49.813504915271103</v>
      </c>
      <c r="F98" s="78">
        <v>50.689325638535202</v>
      </c>
      <c r="G98" s="78">
        <v>48.48439222695</v>
      </c>
      <c r="H98" s="78">
        <v>47.8668660614007</v>
      </c>
      <c r="J98" s="207" t="s">
        <v>173</v>
      </c>
      <c r="K98" s="208" t="s">
        <v>853</v>
      </c>
      <c r="L98" s="204">
        <v>3814</v>
      </c>
      <c r="M98" s="204">
        <v>3974</v>
      </c>
      <c r="N98" s="204">
        <v>4012</v>
      </c>
      <c r="O98" s="204">
        <v>4341</v>
      </c>
      <c r="P98" s="204">
        <v>4331</v>
      </c>
      <c r="Q98" s="204"/>
      <c r="S98" s="71" t="s">
        <v>173</v>
      </c>
      <c r="T98" s="71" t="s">
        <v>465</v>
      </c>
      <c r="U98" s="257">
        <f t="shared" si="5"/>
        <v>14.386122322978212</v>
      </c>
      <c r="V98" s="257">
        <f t="shared" si="6"/>
        <v>13.419507366537269</v>
      </c>
      <c r="W98" s="257">
        <f t="shared" si="7"/>
        <v>12.416127845281929</v>
      </c>
      <c r="X98" s="257">
        <f t="shared" si="8"/>
        <v>11.676877594686754</v>
      </c>
      <c r="Y98" s="257">
        <f t="shared" si="9"/>
        <v>11.194733832128838</v>
      </c>
    </row>
    <row r="99" spans="1:25" x14ac:dyDescent="0.2">
      <c r="A99" s="71" t="s">
        <v>174</v>
      </c>
      <c r="B99" s="71" t="s">
        <v>466</v>
      </c>
      <c r="C99" s="78">
        <v>224.135688123173</v>
      </c>
      <c r="D99" s="78">
        <v>216.72024054634099</v>
      </c>
      <c r="E99" s="78">
        <v>215.49957988322899</v>
      </c>
      <c r="F99" s="78">
        <v>211.53861712282301</v>
      </c>
      <c r="G99" s="78">
        <v>203.889199825112</v>
      </c>
      <c r="H99" s="78">
        <v>205.73291989125201</v>
      </c>
      <c r="J99" s="207" t="s">
        <v>174</v>
      </c>
      <c r="K99" s="208" t="s">
        <v>854</v>
      </c>
      <c r="L99" s="204">
        <v>21405</v>
      </c>
      <c r="M99" s="204">
        <v>22914</v>
      </c>
      <c r="N99" s="204">
        <v>23645</v>
      </c>
      <c r="O99" s="204">
        <v>25192</v>
      </c>
      <c r="P99" s="204">
        <v>25154</v>
      </c>
      <c r="Q99" s="204"/>
      <c r="S99" s="71" t="s">
        <v>174</v>
      </c>
      <c r="T99" s="71" t="s">
        <v>466</v>
      </c>
      <c r="U99" s="257">
        <f t="shared" si="5"/>
        <v>10.471183747870731</v>
      </c>
      <c r="V99" s="257">
        <f t="shared" si="6"/>
        <v>9.4579837892267165</v>
      </c>
      <c r="W99" s="257">
        <f t="shared" si="7"/>
        <v>9.1139598174340879</v>
      </c>
      <c r="X99" s="257">
        <f t="shared" si="8"/>
        <v>8.3970553002073292</v>
      </c>
      <c r="Y99" s="257">
        <f t="shared" si="9"/>
        <v>8.1056372674370678</v>
      </c>
    </row>
    <row r="100" spans="1:25" x14ac:dyDescent="0.2">
      <c r="A100" s="71" t="s">
        <v>175</v>
      </c>
      <c r="B100" s="71" t="s">
        <v>467</v>
      </c>
      <c r="C100" s="78">
        <v>150.44010056106799</v>
      </c>
      <c r="D100" s="78">
        <v>144.77968228873499</v>
      </c>
      <c r="E100" s="78">
        <v>140.47625951597499</v>
      </c>
      <c r="F100" s="78">
        <v>147.53303146528501</v>
      </c>
      <c r="G100" s="78">
        <v>143.96218130327199</v>
      </c>
      <c r="H100" s="78">
        <v>145.10797702502899</v>
      </c>
      <c r="J100" s="207" t="s">
        <v>175</v>
      </c>
      <c r="K100" s="208" t="s">
        <v>855</v>
      </c>
      <c r="L100" s="204">
        <v>7588</v>
      </c>
      <c r="M100" s="204">
        <v>7941</v>
      </c>
      <c r="N100" s="204">
        <v>8232</v>
      </c>
      <c r="O100" s="204">
        <v>7663</v>
      </c>
      <c r="P100" s="204">
        <v>7893</v>
      </c>
      <c r="Q100" s="204"/>
      <c r="S100" s="71" t="s">
        <v>175</v>
      </c>
      <c r="T100" s="71" t="s">
        <v>467</v>
      </c>
      <c r="U100" s="257">
        <f t="shared" si="5"/>
        <v>19.826054370198733</v>
      </c>
      <c r="V100" s="257">
        <f t="shared" si="6"/>
        <v>18.231920701263693</v>
      </c>
      <c r="W100" s="257">
        <f t="shared" si="7"/>
        <v>17.064657375604348</v>
      </c>
      <c r="X100" s="257">
        <f t="shared" si="8"/>
        <v>19.252646674316193</v>
      </c>
      <c r="Y100" s="257">
        <f t="shared" si="9"/>
        <v>18.239222260645128</v>
      </c>
    </row>
    <row r="101" spans="1:25" x14ac:dyDescent="0.2">
      <c r="A101" s="71" t="s">
        <v>176</v>
      </c>
      <c r="B101" s="71" t="s">
        <v>468</v>
      </c>
      <c r="C101" s="78">
        <v>209.016014001646</v>
      </c>
      <c r="D101" s="78">
        <v>174.48677913124001</v>
      </c>
      <c r="E101" s="78">
        <v>143.43036551010701</v>
      </c>
      <c r="F101" s="78">
        <v>143.06897019988199</v>
      </c>
      <c r="G101" s="78">
        <v>140.77354119332799</v>
      </c>
      <c r="H101" s="78">
        <v>143.38581828308199</v>
      </c>
      <c r="J101" s="207" t="s">
        <v>176</v>
      </c>
      <c r="K101" s="208" t="s">
        <v>856</v>
      </c>
      <c r="L101" s="204">
        <v>8626</v>
      </c>
      <c r="M101" s="204">
        <v>9138</v>
      </c>
      <c r="N101" s="204">
        <v>9685</v>
      </c>
      <c r="O101" s="204">
        <v>10597</v>
      </c>
      <c r="P101" s="204">
        <v>10732</v>
      </c>
      <c r="Q101" s="204"/>
      <c r="S101" s="71" t="s">
        <v>176</v>
      </c>
      <c r="T101" s="71" t="s">
        <v>468</v>
      </c>
      <c r="U101" s="257">
        <f t="shared" si="5"/>
        <v>24.230931370466728</v>
      </c>
      <c r="V101" s="257">
        <f t="shared" si="6"/>
        <v>19.094635492584811</v>
      </c>
      <c r="W101" s="257">
        <f t="shared" si="7"/>
        <v>14.809536965421479</v>
      </c>
      <c r="X101" s="257">
        <f t="shared" si="8"/>
        <v>13.500893668008114</v>
      </c>
      <c r="Y101" s="257">
        <f t="shared" si="9"/>
        <v>13.117176779102495</v>
      </c>
    </row>
    <row r="102" spans="1:25" x14ac:dyDescent="0.2">
      <c r="A102" s="71" t="s">
        <v>177</v>
      </c>
      <c r="B102" s="71" t="s">
        <v>469</v>
      </c>
      <c r="C102" s="78">
        <v>101.41268768582999</v>
      </c>
      <c r="D102" s="78">
        <v>103.793585485199</v>
      </c>
      <c r="E102" s="78">
        <v>109.11125674729399</v>
      </c>
      <c r="F102" s="78">
        <v>103.330589930005</v>
      </c>
      <c r="G102" s="78">
        <v>99.766250038265497</v>
      </c>
      <c r="H102" s="78">
        <v>77.364774036978801</v>
      </c>
      <c r="J102" s="207" t="s">
        <v>177</v>
      </c>
      <c r="K102" s="208" t="s">
        <v>857</v>
      </c>
      <c r="L102" s="204">
        <v>4040</v>
      </c>
      <c r="M102" s="204">
        <v>4092</v>
      </c>
      <c r="N102" s="204">
        <v>4171</v>
      </c>
      <c r="O102" s="204">
        <v>4517</v>
      </c>
      <c r="P102" s="204">
        <v>4612</v>
      </c>
      <c r="Q102" s="204"/>
      <c r="S102" s="71" t="s">
        <v>177</v>
      </c>
      <c r="T102" s="71" t="s">
        <v>469</v>
      </c>
      <c r="U102" s="257">
        <f t="shared" si="5"/>
        <v>25.102150417284651</v>
      </c>
      <c r="V102" s="257">
        <f t="shared" si="6"/>
        <v>25.365001340468964</v>
      </c>
      <c r="W102" s="257">
        <f t="shared" si="7"/>
        <v>26.159495743777033</v>
      </c>
      <c r="X102" s="257">
        <f t="shared" si="8"/>
        <v>22.87593312596967</v>
      </c>
      <c r="Y102" s="257">
        <f t="shared" si="9"/>
        <v>21.63188422338801</v>
      </c>
    </row>
    <row r="103" spans="1:25" x14ac:dyDescent="0.2">
      <c r="A103" s="71" t="s">
        <v>178</v>
      </c>
      <c r="B103" s="71" t="s">
        <v>470</v>
      </c>
      <c r="C103" s="78">
        <v>89.927295278070801</v>
      </c>
      <c r="D103" s="78">
        <v>90.177218072811499</v>
      </c>
      <c r="E103" s="78">
        <v>91.762263323900996</v>
      </c>
      <c r="F103" s="78">
        <v>88.3040421945215</v>
      </c>
      <c r="G103" s="78">
        <v>88.393300185322104</v>
      </c>
      <c r="H103" s="78">
        <v>90.088572395322501</v>
      </c>
      <c r="J103" s="207" t="s">
        <v>178</v>
      </c>
      <c r="K103" s="208" t="s">
        <v>858</v>
      </c>
      <c r="L103" s="204">
        <v>2222</v>
      </c>
      <c r="M103" s="204">
        <v>2198</v>
      </c>
      <c r="N103" s="204">
        <v>2314</v>
      </c>
      <c r="O103" s="204">
        <v>2420</v>
      </c>
      <c r="P103" s="204">
        <v>2629</v>
      </c>
      <c r="Q103" s="204"/>
      <c r="S103" s="71" t="s">
        <v>178</v>
      </c>
      <c r="T103" s="71" t="s">
        <v>470</v>
      </c>
      <c r="U103" s="257">
        <f t="shared" si="5"/>
        <v>40.471330008132675</v>
      </c>
      <c r="V103" s="257">
        <f t="shared" si="6"/>
        <v>41.026941798367382</v>
      </c>
      <c r="W103" s="257">
        <f t="shared" si="7"/>
        <v>39.655256406180207</v>
      </c>
      <c r="X103" s="257">
        <f t="shared" si="8"/>
        <v>36.489273634099796</v>
      </c>
      <c r="Y103" s="257">
        <f t="shared" si="9"/>
        <v>33.622404026368244</v>
      </c>
    </row>
    <row r="104" spans="1:25" x14ac:dyDescent="0.2">
      <c r="A104" s="71" t="s">
        <v>179</v>
      </c>
      <c r="B104" s="71" t="s">
        <v>471</v>
      </c>
      <c r="C104" s="78">
        <v>70.286062248428394</v>
      </c>
      <c r="D104" s="78">
        <v>70.408027986775906</v>
      </c>
      <c r="E104" s="78">
        <v>70.5910987235319</v>
      </c>
      <c r="F104" s="78">
        <v>66.733350678899797</v>
      </c>
      <c r="G104" s="78">
        <v>65.958113876125495</v>
      </c>
      <c r="H104" s="78">
        <v>66.628572667469797</v>
      </c>
      <c r="J104" s="207" t="s">
        <v>179</v>
      </c>
      <c r="K104" s="208" t="s">
        <v>859</v>
      </c>
      <c r="L104" s="204">
        <v>4417</v>
      </c>
      <c r="M104" s="204">
        <v>4317</v>
      </c>
      <c r="N104" s="204">
        <v>4563</v>
      </c>
      <c r="O104" s="204">
        <v>4777</v>
      </c>
      <c r="P104" s="204">
        <v>5224</v>
      </c>
      <c r="Q104" s="204"/>
      <c r="S104" s="71" t="s">
        <v>179</v>
      </c>
      <c r="T104" s="71" t="s">
        <v>471</v>
      </c>
      <c r="U104" s="257">
        <f t="shared" si="5"/>
        <v>15.912624461948925</v>
      </c>
      <c r="V104" s="257">
        <f t="shared" si="6"/>
        <v>16.309480654801</v>
      </c>
      <c r="W104" s="257">
        <f t="shared" si="7"/>
        <v>15.470326259814136</v>
      </c>
      <c r="X104" s="257">
        <f t="shared" si="8"/>
        <v>13.969719631337616</v>
      </c>
      <c r="Y104" s="257">
        <f t="shared" si="9"/>
        <v>12.625978919625862</v>
      </c>
    </row>
    <row r="105" spans="1:25" x14ac:dyDescent="0.2">
      <c r="A105" s="71" t="s">
        <v>180</v>
      </c>
      <c r="B105" s="71" t="s">
        <v>472</v>
      </c>
      <c r="C105" s="78">
        <v>71.471093745334102</v>
      </c>
      <c r="D105" s="78">
        <v>67.769080862499706</v>
      </c>
      <c r="E105" s="78">
        <v>87.401452879520406</v>
      </c>
      <c r="F105" s="78">
        <v>73.548078481247302</v>
      </c>
      <c r="G105" s="78">
        <v>63.769247897970303</v>
      </c>
      <c r="H105" s="78">
        <v>60.990403848208899</v>
      </c>
      <c r="J105" s="207" t="s">
        <v>180</v>
      </c>
      <c r="K105" s="208" t="s">
        <v>860</v>
      </c>
      <c r="L105" s="204">
        <v>6262</v>
      </c>
      <c r="M105" s="204">
        <v>6502</v>
      </c>
      <c r="N105" s="204">
        <v>6838</v>
      </c>
      <c r="O105" s="204">
        <v>6972</v>
      </c>
      <c r="P105" s="204">
        <v>7011</v>
      </c>
      <c r="Q105" s="204"/>
      <c r="S105" s="71" t="s">
        <v>180</v>
      </c>
      <c r="T105" s="71" t="s">
        <v>472</v>
      </c>
      <c r="U105" s="257">
        <f t="shared" si="5"/>
        <v>11.413461153838087</v>
      </c>
      <c r="V105" s="257">
        <f t="shared" si="6"/>
        <v>10.422805423331237</v>
      </c>
      <c r="W105" s="257">
        <f t="shared" si="7"/>
        <v>12.781727534296637</v>
      </c>
      <c r="X105" s="257">
        <f t="shared" si="8"/>
        <v>10.549064612915561</v>
      </c>
      <c r="Y105" s="257">
        <f t="shared" si="9"/>
        <v>9.095599471968379</v>
      </c>
    </row>
    <row r="106" spans="1:25" x14ac:dyDescent="0.2">
      <c r="A106" s="71" t="s">
        <v>181</v>
      </c>
      <c r="B106" s="71" t="s">
        <v>473</v>
      </c>
      <c r="C106" s="78">
        <v>87.709638973793204</v>
      </c>
      <c r="D106" s="78">
        <v>87.253964818736804</v>
      </c>
      <c r="E106" s="78">
        <v>85.586575355905694</v>
      </c>
      <c r="F106" s="78">
        <v>82.950571612032903</v>
      </c>
      <c r="G106" s="78">
        <v>81.780803267784606</v>
      </c>
      <c r="H106" s="78">
        <v>81.017236443855694</v>
      </c>
      <c r="J106" s="207" t="s">
        <v>181</v>
      </c>
      <c r="K106" s="208" t="s">
        <v>861</v>
      </c>
      <c r="L106" s="204">
        <v>6558</v>
      </c>
      <c r="M106" s="204">
        <v>6606</v>
      </c>
      <c r="N106" s="204">
        <v>6835</v>
      </c>
      <c r="O106" s="204">
        <v>6969</v>
      </c>
      <c r="P106" s="204">
        <v>7900</v>
      </c>
      <c r="Q106" s="204"/>
      <c r="S106" s="71" t="s">
        <v>181</v>
      </c>
      <c r="T106" s="71" t="s">
        <v>473</v>
      </c>
      <c r="U106" s="257">
        <f t="shared" si="5"/>
        <v>13.374449370813236</v>
      </c>
      <c r="V106" s="257">
        <f t="shared" si="6"/>
        <v>13.208290163296518</v>
      </c>
      <c r="W106" s="257">
        <f t="shared" si="7"/>
        <v>12.521810586087152</v>
      </c>
      <c r="X106" s="257">
        <f t="shared" si="8"/>
        <v>11.90279403243405</v>
      </c>
      <c r="Y106" s="257">
        <f t="shared" si="9"/>
        <v>10.352000413643621</v>
      </c>
    </row>
    <row r="107" spans="1:25" x14ac:dyDescent="0.2">
      <c r="A107" s="71" t="s">
        <v>182</v>
      </c>
      <c r="B107" s="71" t="s">
        <v>474</v>
      </c>
      <c r="C107" s="78">
        <v>79.012875555571497</v>
      </c>
      <c r="D107" s="78">
        <v>75.682938438739697</v>
      </c>
      <c r="E107" s="78">
        <v>73.349711940448103</v>
      </c>
      <c r="F107" s="78">
        <v>71.866520712677399</v>
      </c>
      <c r="G107" s="78">
        <v>75.201057597405907</v>
      </c>
      <c r="H107" s="78">
        <v>70.4163611520937</v>
      </c>
      <c r="J107" s="207" t="s">
        <v>182</v>
      </c>
      <c r="K107" s="208" t="s">
        <v>862</v>
      </c>
      <c r="L107" s="204">
        <v>2818</v>
      </c>
      <c r="M107" s="204">
        <v>2769</v>
      </c>
      <c r="N107" s="204">
        <v>2886</v>
      </c>
      <c r="O107" s="204">
        <v>3027</v>
      </c>
      <c r="P107" s="204">
        <v>3184</v>
      </c>
      <c r="Q107" s="204"/>
      <c r="S107" s="71" t="s">
        <v>182</v>
      </c>
      <c r="T107" s="71" t="s">
        <v>474</v>
      </c>
      <c r="U107" s="257">
        <f t="shared" si="5"/>
        <v>28.038635754283714</v>
      </c>
      <c r="V107" s="257">
        <f t="shared" si="6"/>
        <v>27.332227677406898</v>
      </c>
      <c r="W107" s="257">
        <f t="shared" si="7"/>
        <v>25.415700603065872</v>
      </c>
      <c r="X107" s="257">
        <f t="shared" si="8"/>
        <v>23.741830430352628</v>
      </c>
      <c r="Y107" s="257">
        <f t="shared" si="9"/>
        <v>23.618422612250598</v>
      </c>
    </row>
    <row r="108" spans="1:25" x14ac:dyDescent="0.2">
      <c r="A108" s="71" t="s">
        <v>183</v>
      </c>
      <c r="B108" s="71" t="s">
        <v>475</v>
      </c>
      <c r="C108" s="78">
        <v>50.552350325550897</v>
      </c>
      <c r="D108" s="78">
        <v>48.031492771908702</v>
      </c>
      <c r="E108" s="78">
        <v>46.905849840564699</v>
      </c>
      <c r="F108" s="78">
        <v>45.546348753088402</v>
      </c>
      <c r="G108" s="78">
        <v>43.932949416407901</v>
      </c>
      <c r="H108" s="78">
        <v>46.022569643121898</v>
      </c>
      <c r="J108" s="207" t="s">
        <v>183</v>
      </c>
      <c r="K108" s="208" t="s">
        <v>863</v>
      </c>
      <c r="L108" s="204">
        <v>2231</v>
      </c>
      <c r="M108" s="204">
        <v>2269</v>
      </c>
      <c r="N108" s="204">
        <v>2305</v>
      </c>
      <c r="O108" s="204">
        <v>2464</v>
      </c>
      <c r="P108" s="204">
        <v>2637</v>
      </c>
      <c r="Q108" s="204"/>
      <c r="S108" s="71" t="s">
        <v>183</v>
      </c>
      <c r="T108" s="71" t="s">
        <v>475</v>
      </c>
      <c r="U108" s="257">
        <f t="shared" si="5"/>
        <v>22.659054381690229</v>
      </c>
      <c r="V108" s="257">
        <f t="shared" si="6"/>
        <v>21.16857327981873</v>
      </c>
      <c r="W108" s="257">
        <f t="shared" si="7"/>
        <v>20.349609475299218</v>
      </c>
      <c r="X108" s="257">
        <f t="shared" si="8"/>
        <v>18.484719461480683</v>
      </c>
      <c r="Y108" s="257">
        <f t="shared" si="9"/>
        <v>16.660200764659802</v>
      </c>
    </row>
    <row r="109" spans="1:25" x14ac:dyDescent="0.2">
      <c r="A109" s="71" t="s">
        <v>184</v>
      </c>
      <c r="B109" s="71" t="s">
        <v>476</v>
      </c>
      <c r="C109" s="78">
        <v>121.944165779879</v>
      </c>
      <c r="D109" s="78">
        <v>106.367578549244</v>
      </c>
      <c r="E109" s="78">
        <v>99.006430269892107</v>
      </c>
      <c r="F109" s="78">
        <v>91.263444420971894</v>
      </c>
      <c r="G109" s="78">
        <v>95.797689146577</v>
      </c>
      <c r="H109" s="78">
        <v>83.433536151625106</v>
      </c>
      <c r="J109" s="207" t="s">
        <v>184</v>
      </c>
      <c r="K109" s="208" t="s">
        <v>864</v>
      </c>
      <c r="L109" s="204">
        <v>3952</v>
      </c>
      <c r="M109" s="204">
        <v>3886</v>
      </c>
      <c r="N109" s="204">
        <v>3576</v>
      </c>
      <c r="O109" s="204">
        <v>3824</v>
      </c>
      <c r="P109" s="204">
        <v>3648</v>
      </c>
      <c r="Q109" s="204"/>
      <c r="S109" s="71" t="s">
        <v>184</v>
      </c>
      <c r="T109" s="71" t="s">
        <v>476</v>
      </c>
      <c r="U109" s="257">
        <f t="shared" si="5"/>
        <v>30.856317251993673</v>
      </c>
      <c r="V109" s="257">
        <f t="shared" si="6"/>
        <v>27.371996538662895</v>
      </c>
      <c r="W109" s="257">
        <f t="shared" si="7"/>
        <v>27.68636193229645</v>
      </c>
      <c r="X109" s="257">
        <f t="shared" si="8"/>
        <v>23.865963499208132</v>
      </c>
      <c r="Y109" s="257">
        <f t="shared" si="9"/>
        <v>26.260331454653784</v>
      </c>
    </row>
    <row r="110" spans="1:25" x14ac:dyDescent="0.2">
      <c r="A110" s="71" t="s">
        <v>185</v>
      </c>
      <c r="B110" s="71" t="s">
        <v>477</v>
      </c>
      <c r="C110" s="78">
        <v>83.852363195292099</v>
      </c>
      <c r="D110" s="78">
        <v>82.842700908246002</v>
      </c>
      <c r="E110" s="78">
        <v>82.552239160118802</v>
      </c>
      <c r="F110" s="78">
        <v>81.570933613014205</v>
      </c>
      <c r="G110" s="78">
        <v>77.7917053194044</v>
      </c>
      <c r="H110" s="78">
        <v>76.933473096055806</v>
      </c>
      <c r="J110" s="207" t="s">
        <v>185</v>
      </c>
      <c r="K110" s="208" t="s">
        <v>865</v>
      </c>
      <c r="L110" s="204">
        <v>4452</v>
      </c>
      <c r="M110" s="204">
        <v>4745</v>
      </c>
      <c r="N110" s="204">
        <v>5027</v>
      </c>
      <c r="O110" s="204">
        <v>5142</v>
      </c>
      <c r="P110" s="204">
        <v>5581</v>
      </c>
      <c r="Q110" s="204"/>
      <c r="S110" s="71" t="s">
        <v>185</v>
      </c>
      <c r="T110" s="71" t="s">
        <v>477</v>
      </c>
      <c r="U110" s="257">
        <f t="shared" si="5"/>
        <v>18.834762622482501</v>
      </c>
      <c r="V110" s="257">
        <f t="shared" si="6"/>
        <v>17.458946450631402</v>
      </c>
      <c r="W110" s="257">
        <f t="shared" si="7"/>
        <v>16.421770272551978</v>
      </c>
      <c r="X110" s="257">
        <f t="shared" si="8"/>
        <v>15.863658812332595</v>
      </c>
      <c r="Y110" s="257">
        <f t="shared" si="9"/>
        <v>13.938667858699946</v>
      </c>
    </row>
    <row r="111" spans="1:25" x14ac:dyDescent="0.2">
      <c r="A111" s="71" t="s">
        <v>186</v>
      </c>
      <c r="B111" s="71" t="s">
        <v>478</v>
      </c>
      <c r="C111" s="78">
        <v>54.6162132715544</v>
      </c>
      <c r="D111" s="78">
        <v>53.075802191727199</v>
      </c>
      <c r="E111" s="78">
        <v>52.989996985410798</v>
      </c>
      <c r="F111" s="78">
        <v>55.662292415093603</v>
      </c>
      <c r="G111" s="78">
        <v>53.786469197876997</v>
      </c>
      <c r="H111" s="78">
        <v>53.526341564756997</v>
      </c>
      <c r="J111" s="207" t="s">
        <v>186</v>
      </c>
      <c r="K111" s="208" t="s">
        <v>866</v>
      </c>
      <c r="L111" s="204">
        <v>4115</v>
      </c>
      <c r="M111" s="204">
        <v>4295</v>
      </c>
      <c r="N111" s="204">
        <v>4503</v>
      </c>
      <c r="O111" s="204">
        <v>4752</v>
      </c>
      <c r="P111" s="204">
        <v>5303</v>
      </c>
      <c r="Q111" s="204"/>
      <c r="S111" s="71" t="s">
        <v>186</v>
      </c>
      <c r="T111" s="71" t="s">
        <v>478</v>
      </c>
      <c r="U111" s="257">
        <f t="shared" si="5"/>
        <v>13.272469810827314</v>
      </c>
      <c r="V111" s="257">
        <f t="shared" si="6"/>
        <v>12.357579090041257</v>
      </c>
      <c r="W111" s="257">
        <f t="shared" si="7"/>
        <v>11.767709745816299</v>
      </c>
      <c r="X111" s="257">
        <f t="shared" si="8"/>
        <v>11.713445373546634</v>
      </c>
      <c r="Y111" s="257">
        <f t="shared" si="9"/>
        <v>10.142649292452763</v>
      </c>
    </row>
    <row r="112" spans="1:25" x14ac:dyDescent="0.2">
      <c r="A112" s="71" t="s">
        <v>187</v>
      </c>
      <c r="B112" s="71" t="s">
        <v>479</v>
      </c>
      <c r="C112" s="78">
        <v>81.246619169327801</v>
      </c>
      <c r="D112" s="78">
        <v>122.17324753241699</v>
      </c>
      <c r="E112" s="78">
        <v>116.565102630425</v>
      </c>
      <c r="F112" s="78">
        <v>117.85035403305901</v>
      </c>
      <c r="G112" s="78">
        <v>117.98115100941</v>
      </c>
      <c r="H112" s="78">
        <v>78.698794614257295</v>
      </c>
      <c r="J112" s="207" t="s">
        <v>187</v>
      </c>
      <c r="K112" s="208" t="s">
        <v>867</v>
      </c>
      <c r="L112" s="204">
        <v>5649</v>
      </c>
      <c r="M112" s="204">
        <v>5408</v>
      </c>
      <c r="N112" s="204">
        <v>5186</v>
      </c>
      <c r="O112" s="204">
        <v>5988</v>
      </c>
      <c r="P112" s="204">
        <v>5763</v>
      </c>
      <c r="Q112" s="204"/>
      <c r="S112" s="71" t="s">
        <v>187</v>
      </c>
      <c r="T112" s="71" t="s">
        <v>479</v>
      </c>
      <c r="U112" s="257">
        <f t="shared" si="5"/>
        <v>14.382478167698316</v>
      </c>
      <c r="V112" s="257">
        <f t="shared" si="6"/>
        <v>22.591207014130362</v>
      </c>
      <c r="W112" s="257">
        <f t="shared" si="7"/>
        <v>22.476880568921132</v>
      </c>
      <c r="X112" s="257">
        <f t="shared" si="8"/>
        <v>19.681087847872245</v>
      </c>
      <c r="Y112" s="257">
        <f t="shared" si="9"/>
        <v>20.472176125179594</v>
      </c>
    </row>
    <row r="113" spans="1:25" x14ac:dyDescent="0.2">
      <c r="A113" s="71" t="s">
        <v>188</v>
      </c>
      <c r="B113" s="71" t="s">
        <v>480</v>
      </c>
      <c r="C113" s="78">
        <v>95.470009639233197</v>
      </c>
      <c r="D113" s="78">
        <v>95.232456257582101</v>
      </c>
      <c r="E113" s="78">
        <v>94.695648022205404</v>
      </c>
      <c r="F113" s="78">
        <v>77.892787865811201</v>
      </c>
      <c r="G113" s="78">
        <v>75.816032131269793</v>
      </c>
      <c r="H113" s="78">
        <v>78.932974095931399</v>
      </c>
      <c r="J113" s="207" t="s">
        <v>188</v>
      </c>
      <c r="K113" s="208" t="s">
        <v>868</v>
      </c>
      <c r="L113" s="204">
        <v>2603</v>
      </c>
      <c r="M113" s="204">
        <v>2657</v>
      </c>
      <c r="N113" s="204">
        <v>2701</v>
      </c>
      <c r="O113" s="204">
        <v>2822</v>
      </c>
      <c r="P113" s="204">
        <v>2911</v>
      </c>
      <c r="Q113" s="204"/>
      <c r="S113" s="71" t="s">
        <v>188</v>
      </c>
      <c r="T113" s="71" t="s">
        <v>480</v>
      </c>
      <c r="U113" s="257">
        <f t="shared" si="5"/>
        <v>36.676914959367345</v>
      </c>
      <c r="V113" s="257">
        <f t="shared" si="6"/>
        <v>35.842098704396726</v>
      </c>
      <c r="W113" s="257">
        <f t="shared" si="7"/>
        <v>35.059477238876497</v>
      </c>
      <c r="X113" s="257">
        <f t="shared" si="8"/>
        <v>27.601980108366831</v>
      </c>
      <c r="Y113" s="257">
        <f t="shared" si="9"/>
        <v>26.044669230941185</v>
      </c>
    </row>
    <row r="114" spans="1:25" x14ac:dyDescent="0.2">
      <c r="A114" s="71" t="s">
        <v>189</v>
      </c>
      <c r="B114" s="71" t="s">
        <v>481</v>
      </c>
      <c r="C114" s="78">
        <v>151.52313017386601</v>
      </c>
      <c r="D114" s="78">
        <v>153.83174149822801</v>
      </c>
      <c r="E114" s="78">
        <v>153.477168051159</v>
      </c>
      <c r="F114" s="78">
        <v>153.65171677596001</v>
      </c>
      <c r="G114" s="78">
        <v>154.25352097937301</v>
      </c>
      <c r="H114" s="78">
        <v>155.42520371972401</v>
      </c>
      <c r="J114" s="207" t="s">
        <v>189</v>
      </c>
      <c r="K114" s="208" t="s">
        <v>869</v>
      </c>
      <c r="L114" s="204">
        <v>3367</v>
      </c>
      <c r="M114" s="204">
        <v>3359</v>
      </c>
      <c r="N114" s="204">
        <v>3488</v>
      </c>
      <c r="O114" s="204">
        <v>3673</v>
      </c>
      <c r="P114" s="204">
        <v>4026</v>
      </c>
      <c r="Q114" s="204"/>
      <c r="S114" s="71" t="s">
        <v>189</v>
      </c>
      <c r="T114" s="71" t="s">
        <v>481</v>
      </c>
      <c r="U114" s="257">
        <f t="shared" si="5"/>
        <v>45.002414664052864</v>
      </c>
      <c r="V114" s="257">
        <f t="shared" si="6"/>
        <v>45.796886424003574</v>
      </c>
      <c r="W114" s="257">
        <f t="shared" si="7"/>
        <v>44.001481666043297</v>
      </c>
      <c r="X114" s="257">
        <f t="shared" si="8"/>
        <v>41.832757085750067</v>
      </c>
      <c r="Y114" s="257">
        <f t="shared" si="9"/>
        <v>38.314337053992304</v>
      </c>
    </row>
    <row r="115" spans="1:25" x14ac:dyDescent="0.2">
      <c r="A115" s="71" t="s">
        <v>190</v>
      </c>
      <c r="B115" s="71" t="s">
        <v>482</v>
      </c>
      <c r="C115" s="78">
        <v>118.18991157125799</v>
      </c>
      <c r="D115" s="78">
        <v>117.63672037136701</v>
      </c>
      <c r="E115" s="78">
        <v>117.50612023830401</v>
      </c>
      <c r="F115" s="78">
        <v>112.154203612931</v>
      </c>
      <c r="G115" s="78">
        <v>111.592549746914</v>
      </c>
      <c r="H115" s="78">
        <v>113.351466368776</v>
      </c>
      <c r="J115" s="207" t="s">
        <v>190</v>
      </c>
      <c r="K115" s="208" t="s">
        <v>870</v>
      </c>
      <c r="L115" s="204">
        <v>3136</v>
      </c>
      <c r="M115" s="204">
        <v>3359</v>
      </c>
      <c r="N115" s="204">
        <v>3557</v>
      </c>
      <c r="O115" s="204">
        <v>3575</v>
      </c>
      <c r="P115" s="204">
        <v>3776</v>
      </c>
      <c r="Q115" s="204"/>
      <c r="S115" s="71" t="s">
        <v>190</v>
      </c>
      <c r="T115" s="71" t="s">
        <v>482</v>
      </c>
      <c r="U115" s="257">
        <f t="shared" si="5"/>
        <v>37.688109557161347</v>
      </c>
      <c r="V115" s="257">
        <f t="shared" si="6"/>
        <v>35.021351703294734</v>
      </c>
      <c r="W115" s="257">
        <f t="shared" si="7"/>
        <v>33.035175776863653</v>
      </c>
      <c r="X115" s="257">
        <f t="shared" si="8"/>
        <v>31.371805206414265</v>
      </c>
      <c r="Y115" s="257">
        <f t="shared" si="9"/>
        <v>29.553111691449683</v>
      </c>
    </row>
    <row r="116" spans="1:25" x14ac:dyDescent="0.2">
      <c r="A116" s="71" t="s">
        <v>191</v>
      </c>
      <c r="B116" s="71" t="s">
        <v>483</v>
      </c>
      <c r="C116" s="78">
        <v>69.325847550402599</v>
      </c>
      <c r="D116" s="78">
        <v>66.890234839436602</v>
      </c>
      <c r="E116" s="78">
        <v>67.379634917214204</v>
      </c>
      <c r="F116" s="78">
        <v>66.858077641413402</v>
      </c>
      <c r="G116" s="78">
        <v>65.322437585843105</v>
      </c>
      <c r="H116" s="78">
        <v>65.752195139381598</v>
      </c>
      <c r="J116" s="207" t="s">
        <v>191</v>
      </c>
      <c r="K116" s="208" t="s">
        <v>871</v>
      </c>
      <c r="L116" s="204">
        <v>2601</v>
      </c>
      <c r="M116" s="204">
        <v>2694</v>
      </c>
      <c r="N116" s="204">
        <v>2758</v>
      </c>
      <c r="O116" s="204">
        <v>2873</v>
      </c>
      <c r="P116" s="204">
        <v>3175</v>
      </c>
      <c r="Q116" s="204"/>
      <c r="S116" s="71" t="s">
        <v>191</v>
      </c>
      <c r="T116" s="71" t="s">
        <v>483</v>
      </c>
      <c r="U116" s="257">
        <f t="shared" si="5"/>
        <v>26.653536159324336</v>
      </c>
      <c r="V116" s="257">
        <f t="shared" si="6"/>
        <v>24.829337356880696</v>
      </c>
      <c r="W116" s="257">
        <f t="shared" si="7"/>
        <v>24.430614545762946</v>
      </c>
      <c r="X116" s="257">
        <f t="shared" si="8"/>
        <v>23.27117216895698</v>
      </c>
      <c r="Y116" s="257">
        <f t="shared" si="9"/>
        <v>20.573996090029322</v>
      </c>
    </row>
    <row r="117" spans="1:25" x14ac:dyDescent="0.2">
      <c r="A117" s="71" t="s">
        <v>192</v>
      </c>
      <c r="B117" s="71" t="s">
        <v>484</v>
      </c>
      <c r="C117" s="78">
        <v>126.224836688987</v>
      </c>
      <c r="D117" s="78">
        <v>127.070487239925</v>
      </c>
      <c r="E117" s="78">
        <v>133.284620249374</v>
      </c>
      <c r="F117" s="78">
        <v>130.01960549503801</v>
      </c>
      <c r="G117" s="78">
        <v>128.235845755323</v>
      </c>
      <c r="H117" s="78">
        <v>134.80093311080699</v>
      </c>
      <c r="J117" s="207" t="s">
        <v>192</v>
      </c>
      <c r="K117" s="208" t="s">
        <v>872</v>
      </c>
      <c r="L117" s="204">
        <v>2948</v>
      </c>
      <c r="M117" s="204">
        <v>3014</v>
      </c>
      <c r="N117" s="204">
        <v>3114</v>
      </c>
      <c r="O117" s="204">
        <v>3148</v>
      </c>
      <c r="P117" s="204">
        <v>3247</v>
      </c>
      <c r="Q117" s="204"/>
      <c r="S117" s="71" t="s">
        <v>192</v>
      </c>
      <c r="T117" s="71" t="s">
        <v>484</v>
      </c>
      <c r="U117" s="257">
        <f t="shared" si="5"/>
        <v>42.817108781881615</v>
      </c>
      <c r="V117" s="257">
        <f t="shared" si="6"/>
        <v>42.160082030499339</v>
      </c>
      <c r="W117" s="257">
        <f t="shared" si="7"/>
        <v>42.801740606735393</v>
      </c>
      <c r="X117" s="257">
        <f t="shared" si="8"/>
        <v>41.302288912019698</v>
      </c>
      <c r="Y117" s="257">
        <f t="shared" si="9"/>
        <v>39.4936389760773</v>
      </c>
    </row>
    <row r="118" spans="1:25" x14ac:dyDescent="0.2">
      <c r="A118" s="71" t="s">
        <v>193</v>
      </c>
      <c r="B118" s="71" t="s">
        <v>485</v>
      </c>
      <c r="C118" s="78">
        <v>95.494809555290502</v>
      </c>
      <c r="D118" s="78">
        <v>99.589592692754096</v>
      </c>
      <c r="E118" s="78">
        <v>86.823621055142397</v>
      </c>
      <c r="F118" s="78">
        <v>97.638947715999905</v>
      </c>
      <c r="G118" s="78">
        <v>110.711798029501</v>
      </c>
      <c r="H118" s="78">
        <v>111.16461584259299</v>
      </c>
      <c r="J118" s="207" t="s">
        <v>193</v>
      </c>
      <c r="K118" s="208" t="s">
        <v>873</v>
      </c>
      <c r="L118" s="204">
        <v>3260</v>
      </c>
      <c r="M118" s="204">
        <v>3071</v>
      </c>
      <c r="N118" s="204">
        <v>3379</v>
      </c>
      <c r="O118" s="204">
        <v>3575</v>
      </c>
      <c r="P118" s="204">
        <v>4083</v>
      </c>
      <c r="Q118" s="204"/>
      <c r="S118" s="71" t="s">
        <v>193</v>
      </c>
      <c r="T118" s="71" t="s">
        <v>485</v>
      </c>
      <c r="U118" s="257">
        <f t="shared" si="5"/>
        <v>29.292886366653526</v>
      </c>
      <c r="V118" s="257">
        <f t="shared" si="6"/>
        <v>32.429043533947933</v>
      </c>
      <c r="W118" s="257">
        <f t="shared" si="7"/>
        <v>25.695063940557088</v>
      </c>
      <c r="X118" s="257">
        <f t="shared" si="8"/>
        <v>27.311593766713262</v>
      </c>
      <c r="Y118" s="257">
        <f t="shared" si="9"/>
        <v>27.115306889419788</v>
      </c>
    </row>
    <row r="119" spans="1:25" x14ac:dyDescent="0.2">
      <c r="A119" s="71" t="s">
        <v>194</v>
      </c>
      <c r="B119" s="71" t="s">
        <v>486</v>
      </c>
      <c r="C119" s="78">
        <v>52.262241216331702</v>
      </c>
      <c r="D119" s="78">
        <v>50.102034195974603</v>
      </c>
      <c r="E119" s="78">
        <v>48.984440409866799</v>
      </c>
      <c r="F119" s="78">
        <v>49.420943177397398</v>
      </c>
      <c r="G119" s="78">
        <v>48.202808036256698</v>
      </c>
      <c r="H119" s="78">
        <v>47.661988341759603</v>
      </c>
      <c r="J119" s="207" t="s">
        <v>194</v>
      </c>
      <c r="K119" s="208" t="s">
        <v>874</v>
      </c>
      <c r="L119" s="204">
        <v>2744</v>
      </c>
      <c r="M119" s="204">
        <v>2819</v>
      </c>
      <c r="N119" s="204">
        <v>2856</v>
      </c>
      <c r="O119" s="204">
        <v>2956</v>
      </c>
      <c r="P119" s="204">
        <v>3100</v>
      </c>
      <c r="Q119" s="204"/>
      <c r="S119" s="71" t="s">
        <v>194</v>
      </c>
      <c r="T119" s="71" t="s">
        <v>486</v>
      </c>
      <c r="U119" s="257">
        <f t="shared" si="5"/>
        <v>19.046006274173362</v>
      </c>
      <c r="V119" s="257">
        <f t="shared" si="6"/>
        <v>17.772981268525932</v>
      </c>
      <c r="W119" s="257">
        <f t="shared" si="7"/>
        <v>17.151414709337114</v>
      </c>
      <c r="X119" s="257">
        <f t="shared" si="8"/>
        <v>16.718857637820502</v>
      </c>
      <c r="Y119" s="257">
        <f t="shared" si="9"/>
        <v>15.549292914921516</v>
      </c>
    </row>
    <row r="120" spans="1:25" x14ac:dyDescent="0.2">
      <c r="A120" s="71" t="s">
        <v>195</v>
      </c>
      <c r="B120" s="71" t="s">
        <v>487</v>
      </c>
      <c r="C120" s="78">
        <v>89.015383632499606</v>
      </c>
      <c r="D120" s="78">
        <v>75.692312749117605</v>
      </c>
      <c r="E120" s="78">
        <v>69.223651565659594</v>
      </c>
      <c r="F120" s="78">
        <v>66.927788123795594</v>
      </c>
      <c r="G120" s="78">
        <v>63.526868744646301</v>
      </c>
      <c r="H120" s="78">
        <v>63.310253693810601</v>
      </c>
      <c r="J120" s="207" t="s">
        <v>195</v>
      </c>
      <c r="K120" s="208" t="s">
        <v>875</v>
      </c>
      <c r="L120" s="204">
        <v>2827</v>
      </c>
      <c r="M120" s="204">
        <v>2825</v>
      </c>
      <c r="N120" s="204">
        <v>3039</v>
      </c>
      <c r="O120" s="204">
        <v>3318</v>
      </c>
      <c r="P120" s="204">
        <v>3629</v>
      </c>
      <c r="Q120" s="204"/>
      <c r="S120" s="71" t="s">
        <v>195</v>
      </c>
      <c r="T120" s="71" t="s">
        <v>487</v>
      </c>
      <c r="U120" s="257">
        <f t="shared" si="5"/>
        <v>31.487578221612878</v>
      </c>
      <c r="V120" s="257">
        <f t="shared" si="6"/>
        <v>26.793739026236317</v>
      </c>
      <c r="W120" s="257">
        <f t="shared" si="7"/>
        <v>22.778430919927473</v>
      </c>
      <c r="X120" s="257">
        <f t="shared" si="8"/>
        <v>20.171123605725011</v>
      </c>
      <c r="Y120" s="257">
        <f t="shared" si="9"/>
        <v>17.505337212633314</v>
      </c>
    </row>
    <row r="121" spans="1:25" x14ac:dyDescent="0.2">
      <c r="A121" s="71" t="s">
        <v>196</v>
      </c>
      <c r="B121" s="71" t="s">
        <v>488</v>
      </c>
      <c r="C121" s="78">
        <v>136.602715625543</v>
      </c>
      <c r="D121" s="78">
        <v>132.095213650696</v>
      </c>
      <c r="E121" s="78">
        <v>132.990241359431</v>
      </c>
      <c r="F121" s="78">
        <v>131.98612418995</v>
      </c>
      <c r="G121" s="78">
        <v>131.38060374072001</v>
      </c>
      <c r="H121" s="78">
        <v>128.868748162093</v>
      </c>
      <c r="J121" s="207" t="s">
        <v>196</v>
      </c>
      <c r="K121" s="208" t="s">
        <v>876</v>
      </c>
      <c r="L121" s="204">
        <v>3623</v>
      </c>
      <c r="M121" s="204">
        <v>3715</v>
      </c>
      <c r="N121" s="204">
        <v>3872</v>
      </c>
      <c r="O121" s="204">
        <v>4096</v>
      </c>
      <c r="P121" s="204">
        <v>4584</v>
      </c>
      <c r="Q121" s="204"/>
      <c r="S121" s="71" t="s">
        <v>196</v>
      </c>
      <c r="T121" s="71" t="s">
        <v>488</v>
      </c>
      <c r="U121" s="257">
        <f t="shared" si="5"/>
        <v>37.704310136776982</v>
      </c>
      <c r="V121" s="257">
        <f t="shared" si="6"/>
        <v>35.557258048639575</v>
      </c>
      <c r="W121" s="257">
        <f t="shared" si="7"/>
        <v>34.3466532436547</v>
      </c>
      <c r="X121" s="257">
        <f t="shared" si="8"/>
        <v>32.223174851062012</v>
      </c>
      <c r="Y121" s="257">
        <f t="shared" si="9"/>
        <v>28.660690170314133</v>
      </c>
    </row>
    <row r="122" spans="1:25" x14ac:dyDescent="0.2">
      <c r="A122" s="71" t="s">
        <v>197</v>
      </c>
      <c r="B122" s="71" t="s">
        <v>489</v>
      </c>
      <c r="C122" s="78">
        <v>59.478732712416203</v>
      </c>
      <c r="D122" s="78">
        <v>59.738646508530401</v>
      </c>
      <c r="E122" s="78">
        <v>57.591850592798203</v>
      </c>
      <c r="F122" s="78">
        <v>58.017316982867499</v>
      </c>
      <c r="G122" s="78">
        <v>57.9862634259892</v>
      </c>
      <c r="H122" s="78">
        <v>58.616546796141499</v>
      </c>
      <c r="J122" s="207" t="s">
        <v>197</v>
      </c>
      <c r="K122" s="208" t="s">
        <v>877</v>
      </c>
      <c r="L122" s="204">
        <v>3889</v>
      </c>
      <c r="M122" s="204">
        <v>3756</v>
      </c>
      <c r="N122" s="204">
        <v>4096</v>
      </c>
      <c r="O122" s="204">
        <v>4179</v>
      </c>
      <c r="P122" s="204">
        <v>4523</v>
      </c>
      <c r="Q122" s="204"/>
      <c r="S122" s="71" t="s">
        <v>197</v>
      </c>
      <c r="T122" s="71" t="s">
        <v>489</v>
      </c>
      <c r="U122" s="257">
        <f t="shared" si="5"/>
        <v>15.294094294784315</v>
      </c>
      <c r="V122" s="257">
        <f t="shared" si="6"/>
        <v>15.904857962867519</v>
      </c>
      <c r="W122" s="257">
        <f t="shared" si="7"/>
        <v>14.060510398632374</v>
      </c>
      <c r="X122" s="257">
        <f t="shared" si="8"/>
        <v>13.883062211741446</v>
      </c>
      <c r="Y122" s="257">
        <f t="shared" si="9"/>
        <v>12.820310286533097</v>
      </c>
    </row>
    <row r="123" spans="1:25" x14ac:dyDescent="0.2">
      <c r="A123" s="71" t="s">
        <v>198</v>
      </c>
      <c r="B123" s="71" t="s">
        <v>490</v>
      </c>
      <c r="C123" s="78">
        <v>84.8136742560432</v>
      </c>
      <c r="D123" s="78">
        <v>83.179268505394106</v>
      </c>
      <c r="E123" s="78">
        <v>83.325748332651003</v>
      </c>
      <c r="F123" s="78">
        <v>82.878187885922699</v>
      </c>
      <c r="G123" s="78">
        <v>81.899571652864196</v>
      </c>
      <c r="H123" s="78">
        <v>81.101536394035094</v>
      </c>
      <c r="J123" s="207" t="s">
        <v>198</v>
      </c>
      <c r="K123" s="208" t="s">
        <v>878</v>
      </c>
      <c r="L123" s="204">
        <v>8699</v>
      </c>
      <c r="M123" s="204">
        <v>8590</v>
      </c>
      <c r="N123" s="204">
        <v>8940</v>
      </c>
      <c r="O123" s="204">
        <v>9581</v>
      </c>
      <c r="P123" s="204">
        <v>10491</v>
      </c>
      <c r="Q123" s="204"/>
      <c r="S123" s="71" t="s">
        <v>198</v>
      </c>
      <c r="T123" s="71" t="s">
        <v>490</v>
      </c>
      <c r="U123" s="257">
        <f t="shared" si="5"/>
        <v>9.7498188591841828</v>
      </c>
      <c r="V123" s="257">
        <f t="shared" si="6"/>
        <v>9.6832675792076959</v>
      </c>
      <c r="W123" s="257">
        <f t="shared" si="7"/>
        <v>9.320553504770805</v>
      </c>
      <c r="X123" s="257">
        <f t="shared" si="8"/>
        <v>8.6502648873732078</v>
      </c>
      <c r="Y123" s="257">
        <f t="shared" si="9"/>
        <v>7.8066506198517009</v>
      </c>
    </row>
    <row r="124" spans="1:25" x14ac:dyDescent="0.2">
      <c r="A124" s="71" t="s">
        <v>199</v>
      </c>
      <c r="B124" s="71" t="s">
        <v>491</v>
      </c>
      <c r="C124" s="78">
        <v>1794.4767578506301</v>
      </c>
      <c r="D124" s="78">
        <v>1727.01113566709</v>
      </c>
      <c r="E124" s="78">
        <v>1469.4658599484201</v>
      </c>
      <c r="F124" s="78">
        <v>1626.2404909394299</v>
      </c>
      <c r="G124" s="78">
        <v>1348.6462263025501</v>
      </c>
      <c r="H124" s="78">
        <v>1233.1431467372299</v>
      </c>
      <c r="J124" s="207" t="s">
        <v>199</v>
      </c>
      <c r="K124" s="208" t="s">
        <v>879</v>
      </c>
      <c r="L124" s="204">
        <v>129185</v>
      </c>
      <c r="M124" s="204">
        <v>131779</v>
      </c>
      <c r="N124" s="204">
        <v>142339</v>
      </c>
      <c r="O124" s="204">
        <v>155391</v>
      </c>
      <c r="P124" s="204">
        <v>162513</v>
      </c>
      <c r="Q124" s="204"/>
      <c r="S124" s="71" t="s">
        <v>199</v>
      </c>
      <c r="T124" s="71" t="s">
        <v>491</v>
      </c>
      <c r="U124" s="257">
        <f t="shared" si="5"/>
        <v>13.890751696022216</v>
      </c>
      <c r="V124" s="257">
        <f t="shared" si="6"/>
        <v>13.105359242877014</v>
      </c>
      <c r="W124" s="257">
        <f t="shared" si="7"/>
        <v>10.323705098029492</v>
      </c>
      <c r="X124" s="257">
        <f t="shared" si="8"/>
        <v>10.465474132603754</v>
      </c>
      <c r="Y124" s="257">
        <f t="shared" si="9"/>
        <v>8.2986974968313323</v>
      </c>
    </row>
    <row r="125" spans="1:25" x14ac:dyDescent="0.2">
      <c r="A125" s="71" t="s">
        <v>200</v>
      </c>
      <c r="B125" s="71" t="s">
        <v>492</v>
      </c>
      <c r="C125" s="78">
        <v>372.90466765734601</v>
      </c>
      <c r="D125" s="78">
        <v>356.04297193548302</v>
      </c>
      <c r="E125" s="78">
        <v>331.78185270146599</v>
      </c>
      <c r="F125" s="78">
        <v>335.069612086061</v>
      </c>
      <c r="G125" s="78">
        <v>323.837315640935</v>
      </c>
      <c r="H125" s="78">
        <v>328.20146560674999</v>
      </c>
      <c r="J125" s="207" t="s">
        <v>200</v>
      </c>
      <c r="K125" s="208" t="s">
        <v>880</v>
      </c>
      <c r="L125" s="204">
        <v>55501</v>
      </c>
      <c r="M125" s="204">
        <v>59247</v>
      </c>
      <c r="N125" s="204">
        <v>62327</v>
      </c>
      <c r="O125" s="204">
        <v>67746</v>
      </c>
      <c r="P125" s="204">
        <v>64499</v>
      </c>
      <c r="Q125" s="204"/>
      <c r="S125" s="71" t="s">
        <v>200</v>
      </c>
      <c r="T125" s="71" t="s">
        <v>492</v>
      </c>
      <c r="U125" s="257">
        <f t="shared" si="5"/>
        <v>6.7188819599168665</v>
      </c>
      <c r="V125" s="257">
        <f t="shared" si="6"/>
        <v>6.0094683601782881</v>
      </c>
      <c r="W125" s="257">
        <f t="shared" si="7"/>
        <v>5.3232443836774754</v>
      </c>
      <c r="X125" s="257">
        <f t="shared" si="8"/>
        <v>4.9459689440861601</v>
      </c>
      <c r="Y125" s="257">
        <f t="shared" si="9"/>
        <v>5.0208114178659358</v>
      </c>
    </row>
    <row r="126" spans="1:25" x14ac:dyDescent="0.2">
      <c r="A126" s="71" t="s">
        <v>201</v>
      </c>
      <c r="B126" s="71" t="s">
        <v>493</v>
      </c>
      <c r="C126" s="78">
        <v>222.877240212206</v>
      </c>
      <c r="D126" s="78">
        <v>230.371695426293</v>
      </c>
      <c r="E126" s="78">
        <v>242.741294747729</v>
      </c>
      <c r="F126" s="78">
        <v>239.33512263658699</v>
      </c>
      <c r="G126" s="78">
        <v>236.53703654536301</v>
      </c>
      <c r="H126" s="78">
        <v>219.172024821495</v>
      </c>
      <c r="J126" s="207" t="s">
        <v>201</v>
      </c>
      <c r="K126" s="208" t="s">
        <v>881</v>
      </c>
      <c r="L126" s="204">
        <v>10838</v>
      </c>
      <c r="M126" s="204">
        <v>11514</v>
      </c>
      <c r="N126" s="204">
        <v>11996</v>
      </c>
      <c r="O126" s="204">
        <v>12858</v>
      </c>
      <c r="P126" s="204">
        <v>13864</v>
      </c>
      <c r="Q126" s="204"/>
      <c r="S126" s="71" t="s">
        <v>201</v>
      </c>
      <c r="T126" s="71" t="s">
        <v>493</v>
      </c>
      <c r="U126" s="257">
        <f t="shared" si="5"/>
        <v>20.564425190275511</v>
      </c>
      <c r="V126" s="257">
        <f t="shared" si="6"/>
        <v>20.007963820244314</v>
      </c>
      <c r="W126" s="257">
        <f t="shared" si="7"/>
        <v>20.235186291074442</v>
      </c>
      <c r="X126" s="257">
        <f t="shared" si="8"/>
        <v>18.613713068641079</v>
      </c>
      <c r="Y126" s="257">
        <f t="shared" si="9"/>
        <v>17.061240374016375</v>
      </c>
    </row>
    <row r="127" spans="1:25" x14ac:dyDescent="0.2">
      <c r="A127" s="71" t="s">
        <v>202</v>
      </c>
      <c r="B127" s="71" t="s">
        <v>494</v>
      </c>
      <c r="C127" s="78">
        <v>906.34651881496904</v>
      </c>
      <c r="D127" s="78">
        <v>894.62272981377498</v>
      </c>
      <c r="E127" s="78">
        <v>751.85696178324895</v>
      </c>
      <c r="F127" s="78">
        <v>851.40357231308894</v>
      </c>
      <c r="G127" s="78">
        <v>849.92368543852604</v>
      </c>
      <c r="H127" s="78">
        <v>864.97272335220998</v>
      </c>
      <c r="J127" s="207" t="s">
        <v>202</v>
      </c>
      <c r="K127" s="208" t="s">
        <v>882</v>
      </c>
      <c r="L127" s="204">
        <v>50804</v>
      </c>
      <c r="M127" s="204">
        <v>52004</v>
      </c>
      <c r="N127" s="204">
        <v>53831</v>
      </c>
      <c r="O127" s="204">
        <v>56957</v>
      </c>
      <c r="P127" s="204">
        <v>60982</v>
      </c>
      <c r="Q127" s="204"/>
      <c r="S127" s="71" t="s">
        <v>202</v>
      </c>
      <c r="T127" s="71" t="s">
        <v>494</v>
      </c>
      <c r="U127" s="257">
        <f t="shared" si="5"/>
        <v>17.840062176501238</v>
      </c>
      <c r="V127" s="257">
        <f t="shared" si="6"/>
        <v>17.202959961037131</v>
      </c>
      <c r="W127" s="257">
        <f t="shared" si="7"/>
        <v>13.966988571329697</v>
      </c>
      <c r="X127" s="257">
        <f t="shared" si="8"/>
        <v>14.948181475728864</v>
      </c>
      <c r="Y127" s="257">
        <f t="shared" si="9"/>
        <v>13.937287813428979</v>
      </c>
    </row>
    <row r="128" spans="1:25" x14ac:dyDescent="0.2">
      <c r="A128" s="71" t="s">
        <v>203</v>
      </c>
      <c r="B128" s="71" t="s">
        <v>495</v>
      </c>
      <c r="C128" s="78">
        <v>316.11000118361301</v>
      </c>
      <c r="D128" s="78">
        <v>327.80027626472702</v>
      </c>
      <c r="E128" s="78">
        <v>323.16593088385201</v>
      </c>
      <c r="F128" s="78">
        <v>312.71735922187099</v>
      </c>
      <c r="G128" s="78">
        <v>293.61712191222102</v>
      </c>
      <c r="H128" s="78">
        <v>311.15026135955401</v>
      </c>
      <c r="J128" s="207" t="s">
        <v>203</v>
      </c>
      <c r="K128" s="208" t="s">
        <v>883</v>
      </c>
      <c r="L128" s="204">
        <v>6799</v>
      </c>
      <c r="M128" s="204">
        <v>7022</v>
      </c>
      <c r="N128" s="204">
        <v>7366</v>
      </c>
      <c r="O128" s="204">
        <v>7731</v>
      </c>
      <c r="P128" s="204">
        <v>8500</v>
      </c>
      <c r="Q128" s="204"/>
      <c r="S128" s="71" t="s">
        <v>203</v>
      </c>
      <c r="T128" s="71" t="s">
        <v>495</v>
      </c>
      <c r="U128" s="257">
        <f t="shared" si="5"/>
        <v>46.493602174380499</v>
      </c>
      <c r="V128" s="257">
        <f t="shared" si="6"/>
        <v>46.681896363532751</v>
      </c>
      <c r="W128" s="257">
        <f t="shared" si="7"/>
        <v>43.872648775977737</v>
      </c>
      <c r="X128" s="257">
        <f t="shared" si="8"/>
        <v>40.44979423384698</v>
      </c>
      <c r="Y128" s="257">
        <f t="shared" si="9"/>
        <v>34.543190813202472</v>
      </c>
    </row>
    <row r="129" spans="1:25" x14ac:dyDescent="0.2">
      <c r="A129" s="71" t="s">
        <v>204</v>
      </c>
      <c r="B129" s="71" t="s">
        <v>496</v>
      </c>
      <c r="C129" s="78">
        <v>294.81522726637701</v>
      </c>
      <c r="D129" s="78">
        <v>290.50854611783302</v>
      </c>
      <c r="E129" s="78">
        <v>281.27151821733997</v>
      </c>
      <c r="F129" s="78">
        <v>227.51062990253499</v>
      </c>
      <c r="G129" s="78">
        <v>254.77161778816799</v>
      </c>
      <c r="H129" s="78">
        <v>254.85546917095201</v>
      </c>
      <c r="J129" s="207" t="s">
        <v>204</v>
      </c>
      <c r="K129" s="208" t="s">
        <v>884</v>
      </c>
      <c r="L129" s="204">
        <v>7407</v>
      </c>
      <c r="M129" s="204">
        <v>6996</v>
      </c>
      <c r="N129" s="204">
        <v>6818</v>
      </c>
      <c r="O129" s="204">
        <v>6864</v>
      </c>
      <c r="P129" s="204">
        <v>7773</v>
      </c>
      <c r="Q129" s="204"/>
      <c r="S129" s="71" t="s">
        <v>204</v>
      </c>
      <c r="T129" s="71" t="s">
        <v>496</v>
      </c>
      <c r="U129" s="257">
        <f t="shared" si="5"/>
        <v>39.802244804425143</v>
      </c>
      <c r="V129" s="257">
        <f t="shared" si="6"/>
        <v>41.524949416499858</v>
      </c>
      <c r="W129" s="257">
        <f t="shared" si="7"/>
        <v>41.254256118706365</v>
      </c>
      <c r="X129" s="257">
        <f t="shared" si="8"/>
        <v>33.1454880394136</v>
      </c>
      <c r="Y129" s="257">
        <f t="shared" si="9"/>
        <v>32.776484984969507</v>
      </c>
    </row>
    <row r="130" spans="1:25" x14ac:dyDescent="0.2">
      <c r="A130" s="71" t="s">
        <v>205</v>
      </c>
      <c r="B130" s="71" t="s">
        <v>497</v>
      </c>
      <c r="C130" s="78">
        <v>145.37176280459099</v>
      </c>
      <c r="D130" s="78">
        <v>142.866356239921</v>
      </c>
      <c r="E130" s="78">
        <v>139.34637611356399</v>
      </c>
      <c r="F130" s="78">
        <v>135.251541962022</v>
      </c>
      <c r="G130" s="78">
        <v>132.79359331463499</v>
      </c>
      <c r="H130" s="78">
        <v>149.027867369511</v>
      </c>
      <c r="J130" s="207" t="s">
        <v>205</v>
      </c>
      <c r="K130" s="208" t="s">
        <v>885</v>
      </c>
      <c r="L130" s="204">
        <v>7520</v>
      </c>
      <c r="M130" s="204">
        <v>8071</v>
      </c>
      <c r="N130" s="204">
        <v>8447</v>
      </c>
      <c r="O130" s="204">
        <v>8910</v>
      </c>
      <c r="P130" s="204">
        <v>9378</v>
      </c>
      <c r="Q130" s="204"/>
      <c r="S130" s="71" t="s">
        <v>205</v>
      </c>
      <c r="T130" s="71" t="s">
        <v>497</v>
      </c>
      <c r="U130" s="257">
        <f t="shared" si="5"/>
        <v>19.331351436780714</v>
      </c>
      <c r="V130" s="257">
        <f t="shared" si="6"/>
        <v>17.701196411835088</v>
      </c>
      <c r="W130" s="257">
        <f t="shared" si="7"/>
        <v>16.49655216213614</v>
      </c>
      <c r="X130" s="257">
        <f t="shared" si="8"/>
        <v>15.179746572617507</v>
      </c>
      <c r="Y130" s="257">
        <f t="shared" si="9"/>
        <v>14.160118715572082</v>
      </c>
    </row>
    <row r="131" spans="1:25" x14ac:dyDescent="0.2">
      <c r="A131" s="71" t="s">
        <v>206</v>
      </c>
      <c r="B131" s="71" t="s">
        <v>498</v>
      </c>
      <c r="C131" s="78">
        <v>350.776827961354</v>
      </c>
      <c r="D131" s="78">
        <v>295.08694671674402</v>
      </c>
      <c r="E131" s="78">
        <v>305.94948472615499</v>
      </c>
      <c r="F131" s="78">
        <v>291.88285360096899</v>
      </c>
      <c r="G131" s="78">
        <v>271.12931016115698</v>
      </c>
      <c r="H131" s="78">
        <v>197.16549255775399</v>
      </c>
      <c r="J131" s="207" t="s">
        <v>206</v>
      </c>
      <c r="K131" s="208" t="s">
        <v>886</v>
      </c>
      <c r="L131" s="204">
        <v>8759</v>
      </c>
      <c r="M131" s="204">
        <v>8951</v>
      </c>
      <c r="N131" s="204">
        <v>8856</v>
      </c>
      <c r="O131" s="204">
        <v>9521</v>
      </c>
      <c r="P131" s="204">
        <v>9655</v>
      </c>
      <c r="Q131" s="204"/>
      <c r="S131" s="71" t="s">
        <v>206</v>
      </c>
      <c r="T131" s="71" t="s">
        <v>498</v>
      </c>
      <c r="U131" s="257">
        <f t="shared" si="5"/>
        <v>40.047588533092132</v>
      </c>
      <c r="V131" s="257">
        <f t="shared" si="6"/>
        <v>32.966925116382981</v>
      </c>
      <c r="W131" s="257">
        <f t="shared" si="7"/>
        <v>34.547141455076222</v>
      </c>
      <c r="X131" s="257">
        <f t="shared" si="8"/>
        <v>30.656743367395126</v>
      </c>
      <c r="Y131" s="257">
        <f t="shared" si="9"/>
        <v>28.081751440824132</v>
      </c>
    </row>
    <row r="132" spans="1:25" x14ac:dyDescent="0.2">
      <c r="A132" s="71" t="s">
        <v>207</v>
      </c>
      <c r="B132" s="71" t="s">
        <v>499</v>
      </c>
      <c r="C132" s="78">
        <v>423.09415280658601</v>
      </c>
      <c r="D132" s="78">
        <v>423.53074266581098</v>
      </c>
      <c r="E132" s="78">
        <v>421.71759087786899</v>
      </c>
      <c r="F132" s="78">
        <v>411.57800966977101</v>
      </c>
      <c r="G132" s="78">
        <v>406.18472513125499</v>
      </c>
      <c r="H132" s="78">
        <v>412.27961156669801</v>
      </c>
      <c r="J132" s="207" t="s">
        <v>207</v>
      </c>
      <c r="K132" s="208" t="s">
        <v>887</v>
      </c>
      <c r="L132" s="204">
        <v>25031</v>
      </c>
      <c r="M132" s="204">
        <v>25535</v>
      </c>
      <c r="N132" s="204">
        <v>26879</v>
      </c>
      <c r="O132" s="204">
        <v>28487</v>
      </c>
      <c r="P132" s="204">
        <v>29641</v>
      </c>
      <c r="Q132" s="204"/>
      <c r="S132" s="71" t="s">
        <v>207</v>
      </c>
      <c r="T132" s="71" t="s">
        <v>499</v>
      </c>
      <c r="U132" s="257">
        <f t="shared" si="5"/>
        <v>16.902806632039709</v>
      </c>
      <c r="V132" s="257">
        <f t="shared" si="6"/>
        <v>16.58628324518547</v>
      </c>
      <c r="W132" s="257">
        <f t="shared" si="7"/>
        <v>15.689482156250939</v>
      </c>
      <c r="X132" s="257">
        <f t="shared" si="8"/>
        <v>14.447923953725244</v>
      </c>
      <c r="Y132" s="257">
        <f t="shared" si="9"/>
        <v>13.703475764355284</v>
      </c>
    </row>
    <row r="133" spans="1:25" x14ac:dyDescent="0.2">
      <c r="A133" s="71" t="s">
        <v>208</v>
      </c>
      <c r="B133" s="71" t="s">
        <v>500</v>
      </c>
      <c r="C133" s="78">
        <v>132.040684403293</v>
      </c>
      <c r="D133" s="78">
        <v>132.373691765129</v>
      </c>
      <c r="E133" s="78">
        <v>136.03479891717399</v>
      </c>
      <c r="F133" s="78">
        <v>134.729988111804</v>
      </c>
      <c r="G133" s="78">
        <v>128.48185960808499</v>
      </c>
      <c r="H133" s="78">
        <v>130.338488718344</v>
      </c>
      <c r="J133" s="207" t="s">
        <v>208</v>
      </c>
      <c r="K133" s="208" t="s">
        <v>888</v>
      </c>
      <c r="L133" s="204">
        <v>4547</v>
      </c>
      <c r="M133" s="204">
        <v>4629</v>
      </c>
      <c r="N133" s="204">
        <v>4695</v>
      </c>
      <c r="O133" s="204">
        <v>4947</v>
      </c>
      <c r="P133" s="204">
        <v>5259</v>
      </c>
      <c r="Q133" s="204"/>
      <c r="S133" s="71" t="s">
        <v>208</v>
      </c>
      <c r="T133" s="71" t="s">
        <v>500</v>
      </c>
      <c r="U133" s="257">
        <f t="shared" si="5"/>
        <v>29.039077282448428</v>
      </c>
      <c r="V133" s="257">
        <f t="shared" si="6"/>
        <v>28.596606559759987</v>
      </c>
      <c r="W133" s="257">
        <f t="shared" si="7"/>
        <v>28.97439806542577</v>
      </c>
      <c r="X133" s="257">
        <f t="shared" si="8"/>
        <v>27.234685286396605</v>
      </c>
      <c r="Y133" s="257">
        <f t="shared" si="9"/>
        <v>24.430853699959115</v>
      </c>
    </row>
    <row r="134" spans="1:25" x14ac:dyDescent="0.2">
      <c r="A134" s="71" t="s">
        <v>209</v>
      </c>
      <c r="B134" s="71" t="s">
        <v>501</v>
      </c>
      <c r="C134" s="78">
        <v>200.91629010259999</v>
      </c>
      <c r="D134" s="78">
        <v>201.03494005783</v>
      </c>
      <c r="E134" s="78">
        <v>205.514449961466</v>
      </c>
      <c r="F134" s="78">
        <v>178.68679745715201</v>
      </c>
      <c r="G134" s="78">
        <v>175.721696003159</v>
      </c>
      <c r="H134" s="78">
        <v>178.145735676903</v>
      </c>
      <c r="J134" s="207" t="s">
        <v>209</v>
      </c>
      <c r="K134" s="208" t="s">
        <v>889</v>
      </c>
      <c r="L134" s="204">
        <v>11935</v>
      </c>
      <c r="M134" s="204">
        <v>12316</v>
      </c>
      <c r="N134" s="204">
        <v>12714</v>
      </c>
      <c r="O134" s="204">
        <v>13644</v>
      </c>
      <c r="P134" s="204">
        <v>14453</v>
      </c>
      <c r="Q134" s="204"/>
      <c r="S134" s="71" t="s">
        <v>209</v>
      </c>
      <c r="T134" s="71" t="s">
        <v>501</v>
      </c>
      <c r="U134" s="257">
        <f t="shared" si="5"/>
        <v>16.834209476547965</v>
      </c>
      <c r="V134" s="257">
        <f t="shared" si="6"/>
        <v>16.323070806904028</v>
      </c>
      <c r="W134" s="257">
        <f t="shared" si="7"/>
        <v>16.164421107555921</v>
      </c>
      <c r="X134" s="257">
        <f t="shared" si="8"/>
        <v>13.096364516062152</v>
      </c>
      <c r="Y134" s="257">
        <f t="shared" si="9"/>
        <v>12.158146820947829</v>
      </c>
    </row>
    <row r="135" spans="1:25" x14ac:dyDescent="0.2">
      <c r="A135" s="71" t="s">
        <v>210</v>
      </c>
      <c r="B135" s="71" t="s">
        <v>502</v>
      </c>
      <c r="C135" s="78">
        <v>318.70645058410702</v>
      </c>
      <c r="D135" s="78">
        <v>305.36393271189098</v>
      </c>
      <c r="E135" s="78">
        <v>293.32100477262702</v>
      </c>
      <c r="F135" s="78">
        <v>291.70260319788099</v>
      </c>
      <c r="G135" s="78">
        <v>287.03656504918598</v>
      </c>
      <c r="H135" s="78">
        <v>291.56558195393501</v>
      </c>
      <c r="J135" s="207" t="s">
        <v>210</v>
      </c>
      <c r="K135" s="208" t="s">
        <v>890</v>
      </c>
      <c r="L135" s="204">
        <v>12869</v>
      </c>
      <c r="M135" s="204">
        <v>12871</v>
      </c>
      <c r="N135" s="204">
        <v>13461</v>
      </c>
      <c r="O135" s="204">
        <v>14122</v>
      </c>
      <c r="P135" s="204">
        <v>15040</v>
      </c>
      <c r="Q135" s="204"/>
      <c r="S135" s="71" t="s">
        <v>210</v>
      </c>
      <c r="T135" s="71" t="s">
        <v>502</v>
      </c>
      <c r="U135" s="257">
        <f t="shared" si="5"/>
        <v>24.765440250532833</v>
      </c>
      <c r="V135" s="257">
        <f t="shared" si="6"/>
        <v>23.724957867445493</v>
      </c>
      <c r="W135" s="257">
        <f t="shared" si="7"/>
        <v>21.790431971816879</v>
      </c>
      <c r="X135" s="257">
        <f t="shared" si="8"/>
        <v>20.655898824379051</v>
      </c>
      <c r="Y135" s="257">
        <f t="shared" si="9"/>
        <v>19.084877995291624</v>
      </c>
    </row>
    <row r="136" spans="1:25" x14ac:dyDescent="0.2">
      <c r="A136" s="71" t="s">
        <v>211</v>
      </c>
      <c r="B136" s="71" t="s">
        <v>503</v>
      </c>
      <c r="C136" s="78">
        <v>79.864858605454401</v>
      </c>
      <c r="D136" s="78">
        <v>67.177086818130206</v>
      </c>
      <c r="E136" s="78">
        <v>64.986493810624196</v>
      </c>
      <c r="F136" s="78">
        <v>65.235960199139598</v>
      </c>
      <c r="G136" s="78">
        <v>64.736197839189003</v>
      </c>
      <c r="H136" s="78">
        <v>59.3834216338891</v>
      </c>
      <c r="J136" s="207" t="s">
        <v>211</v>
      </c>
      <c r="K136" s="208" t="s">
        <v>891</v>
      </c>
      <c r="L136" s="204">
        <v>3359</v>
      </c>
      <c r="M136" s="204">
        <v>3171</v>
      </c>
      <c r="N136" s="204">
        <v>3359</v>
      </c>
      <c r="O136" s="204">
        <v>3345</v>
      </c>
      <c r="P136" s="204">
        <v>3576</v>
      </c>
      <c r="Q136" s="204"/>
      <c r="S136" s="71" t="s">
        <v>211</v>
      </c>
      <c r="T136" s="71" t="s">
        <v>503</v>
      </c>
      <c r="U136" s="257">
        <f t="shared" ref="U136:U199" si="10">(C136*1000)/L136</f>
        <v>23.776379459795891</v>
      </c>
      <c r="V136" s="257">
        <f t="shared" ref="V136:V199" si="11">(D136*1000)/M136</f>
        <v>21.184827126499592</v>
      </c>
      <c r="W136" s="257">
        <f t="shared" si="7"/>
        <v>19.346976424716939</v>
      </c>
      <c r="X136" s="257">
        <f t="shared" si="8"/>
        <v>19.502529207515575</v>
      </c>
      <c r="Y136" s="257">
        <f t="shared" si="9"/>
        <v>18.102963601562919</v>
      </c>
    </row>
    <row r="137" spans="1:25" x14ac:dyDescent="0.2">
      <c r="A137" s="71" t="s">
        <v>212</v>
      </c>
      <c r="B137" s="71" t="s">
        <v>504</v>
      </c>
      <c r="C137" s="78">
        <v>558.67400480548395</v>
      </c>
      <c r="D137" s="78">
        <v>404.71901632611298</v>
      </c>
      <c r="E137" s="78">
        <v>413.11378217682301</v>
      </c>
      <c r="F137" s="78">
        <v>412.22699854200499</v>
      </c>
      <c r="G137" s="78">
        <v>401.60162729190102</v>
      </c>
      <c r="H137" s="78">
        <v>405.94901720670998</v>
      </c>
      <c r="J137" s="207" t="s">
        <v>212</v>
      </c>
      <c r="K137" s="208" t="s">
        <v>892</v>
      </c>
      <c r="L137" s="204">
        <v>30943</v>
      </c>
      <c r="M137" s="204">
        <v>31132</v>
      </c>
      <c r="N137" s="204">
        <v>32412</v>
      </c>
      <c r="O137" s="204">
        <v>34524</v>
      </c>
      <c r="P137" s="204">
        <v>36524</v>
      </c>
      <c r="Q137" s="204"/>
      <c r="S137" s="71" t="s">
        <v>212</v>
      </c>
      <c r="T137" s="71" t="s">
        <v>504</v>
      </c>
      <c r="U137" s="257">
        <f t="shared" si="10"/>
        <v>18.054939883187924</v>
      </c>
      <c r="V137" s="257">
        <f t="shared" si="11"/>
        <v>13.000096888285782</v>
      </c>
      <c r="W137" s="257">
        <f t="shared" ref="W137:W200" si="12">(E137*1000)/N137</f>
        <v>12.74570474444104</v>
      </c>
      <c r="X137" s="257">
        <f t="shared" ref="X137:X200" si="13">(F137*1000)/O137</f>
        <v>11.940302356100249</v>
      </c>
      <c r="Y137" s="257">
        <f t="shared" ref="Y137:Y200" si="14">(G137*1000)/P137</f>
        <v>10.99555435581812</v>
      </c>
    </row>
    <row r="138" spans="1:25" x14ac:dyDescent="0.2">
      <c r="A138" s="71" t="s">
        <v>213</v>
      </c>
      <c r="B138" s="71" t="s">
        <v>505</v>
      </c>
      <c r="C138" s="78">
        <v>186.97148526239801</v>
      </c>
      <c r="D138" s="78">
        <v>181.81698619765399</v>
      </c>
      <c r="E138" s="78">
        <v>180.738635543882</v>
      </c>
      <c r="F138" s="78">
        <v>181.388088053822</v>
      </c>
      <c r="G138" s="78">
        <v>177.736181126752</v>
      </c>
      <c r="H138" s="78">
        <v>178.41782854748899</v>
      </c>
      <c r="J138" s="207" t="s">
        <v>213</v>
      </c>
      <c r="K138" s="208" t="s">
        <v>893</v>
      </c>
      <c r="L138" s="204">
        <v>5537</v>
      </c>
      <c r="M138" s="204">
        <v>5524</v>
      </c>
      <c r="N138" s="204">
        <v>5554</v>
      </c>
      <c r="O138" s="204">
        <v>6039</v>
      </c>
      <c r="P138" s="204">
        <v>6502</v>
      </c>
      <c r="Q138" s="204"/>
      <c r="S138" s="71" t="s">
        <v>213</v>
      </c>
      <c r="T138" s="71" t="s">
        <v>505</v>
      </c>
      <c r="U138" s="257">
        <f t="shared" si="10"/>
        <v>33.767651302582266</v>
      </c>
      <c r="V138" s="257">
        <f t="shared" si="11"/>
        <v>32.914009087192973</v>
      </c>
      <c r="W138" s="257">
        <f t="shared" si="12"/>
        <v>32.542066176428158</v>
      </c>
      <c r="X138" s="257">
        <f t="shared" si="13"/>
        <v>30.036113272697797</v>
      </c>
      <c r="Y138" s="257">
        <f t="shared" si="14"/>
        <v>27.335616906605967</v>
      </c>
    </row>
    <row r="139" spans="1:25" x14ac:dyDescent="0.2">
      <c r="A139" s="71" t="s">
        <v>214</v>
      </c>
      <c r="B139" s="71" t="s">
        <v>506</v>
      </c>
      <c r="C139" s="78">
        <v>246.94560831853499</v>
      </c>
      <c r="D139" s="78">
        <v>246.44573932325201</v>
      </c>
      <c r="E139" s="78">
        <v>247.18023295332301</v>
      </c>
      <c r="F139" s="78">
        <v>243.94150216502399</v>
      </c>
      <c r="G139" s="78">
        <v>235.75416609180999</v>
      </c>
      <c r="H139" s="78">
        <v>237.22511380467901</v>
      </c>
      <c r="J139" s="207" t="s">
        <v>214</v>
      </c>
      <c r="K139" s="208" t="s">
        <v>894</v>
      </c>
      <c r="L139" s="204">
        <v>13424</v>
      </c>
      <c r="M139" s="204">
        <v>13482</v>
      </c>
      <c r="N139" s="204">
        <v>13913</v>
      </c>
      <c r="O139" s="204">
        <v>14744</v>
      </c>
      <c r="P139" s="204">
        <v>15219</v>
      </c>
      <c r="Q139" s="204"/>
      <c r="S139" s="71" t="s">
        <v>214</v>
      </c>
      <c r="T139" s="71" t="s">
        <v>506</v>
      </c>
      <c r="U139" s="257">
        <f t="shared" si="10"/>
        <v>18.395828986780021</v>
      </c>
      <c r="V139" s="257">
        <f t="shared" si="11"/>
        <v>18.279612766893045</v>
      </c>
      <c r="W139" s="257">
        <f t="shared" si="12"/>
        <v>17.766134762691227</v>
      </c>
      <c r="X139" s="257">
        <f t="shared" si="13"/>
        <v>16.545137151724362</v>
      </c>
      <c r="Y139" s="257">
        <f t="shared" si="14"/>
        <v>15.490779032249819</v>
      </c>
    </row>
    <row r="140" spans="1:25" x14ac:dyDescent="0.2">
      <c r="A140" s="71" t="s">
        <v>215</v>
      </c>
      <c r="B140" s="71" t="s">
        <v>507</v>
      </c>
      <c r="C140" s="78">
        <v>313.19382825545699</v>
      </c>
      <c r="D140" s="78">
        <v>312.31094991364398</v>
      </c>
      <c r="E140" s="78">
        <v>327.87714945562197</v>
      </c>
      <c r="F140" s="78">
        <v>305.76964130514301</v>
      </c>
      <c r="G140" s="78">
        <v>306.79470084609898</v>
      </c>
      <c r="H140" s="78">
        <v>301.45639428740498</v>
      </c>
      <c r="J140" s="207" t="s">
        <v>215</v>
      </c>
      <c r="K140" s="208" t="s">
        <v>895</v>
      </c>
      <c r="L140" s="204">
        <v>23085</v>
      </c>
      <c r="M140" s="204">
        <v>25903</v>
      </c>
      <c r="N140" s="204">
        <v>24719</v>
      </c>
      <c r="O140" s="204">
        <v>23725</v>
      </c>
      <c r="P140" s="204">
        <v>26309</v>
      </c>
      <c r="Q140" s="204"/>
      <c r="S140" s="71" t="s">
        <v>215</v>
      </c>
      <c r="T140" s="71" t="s">
        <v>507</v>
      </c>
      <c r="U140" s="257">
        <f t="shared" si="10"/>
        <v>13.566984113296815</v>
      </c>
      <c r="V140" s="257">
        <f t="shared" si="11"/>
        <v>12.056941277598888</v>
      </c>
      <c r="W140" s="257">
        <f t="shared" si="12"/>
        <v>13.264175308694606</v>
      </c>
      <c r="X140" s="257">
        <f t="shared" si="13"/>
        <v>12.888077610332688</v>
      </c>
      <c r="Y140" s="257">
        <f t="shared" si="14"/>
        <v>11.661207223615454</v>
      </c>
    </row>
    <row r="141" spans="1:25" x14ac:dyDescent="0.2">
      <c r="A141" s="71" t="s">
        <v>216</v>
      </c>
      <c r="B141" s="71" t="s">
        <v>508</v>
      </c>
      <c r="C141" s="78">
        <v>217.613659714248</v>
      </c>
      <c r="D141" s="78">
        <v>213.751108809621</v>
      </c>
      <c r="E141" s="78">
        <v>212.084833897056</v>
      </c>
      <c r="F141" s="78">
        <v>211.215300398957</v>
      </c>
      <c r="G141" s="78">
        <v>203.63239273649501</v>
      </c>
      <c r="H141" s="78">
        <v>198.49424607167501</v>
      </c>
      <c r="J141" s="207" t="s">
        <v>216</v>
      </c>
      <c r="K141" s="208" t="s">
        <v>896</v>
      </c>
      <c r="L141" s="204">
        <v>17606</v>
      </c>
      <c r="M141" s="204">
        <v>17943</v>
      </c>
      <c r="N141" s="204">
        <v>18640</v>
      </c>
      <c r="O141" s="204">
        <v>19592</v>
      </c>
      <c r="P141" s="204">
        <v>21516</v>
      </c>
      <c r="Q141" s="204"/>
      <c r="S141" s="71" t="s">
        <v>216</v>
      </c>
      <c r="T141" s="71" t="s">
        <v>508</v>
      </c>
      <c r="U141" s="257">
        <f t="shared" si="10"/>
        <v>12.36019877963467</v>
      </c>
      <c r="V141" s="257">
        <f t="shared" si="11"/>
        <v>11.912785421034442</v>
      </c>
      <c r="W141" s="257">
        <f t="shared" si="12"/>
        <v>11.377941732674678</v>
      </c>
      <c r="X141" s="257">
        <f t="shared" si="13"/>
        <v>10.780691118770774</v>
      </c>
      <c r="Y141" s="257">
        <f t="shared" si="14"/>
        <v>9.4642309321665277</v>
      </c>
    </row>
    <row r="142" spans="1:25" x14ac:dyDescent="0.2">
      <c r="A142" s="71" t="s">
        <v>217</v>
      </c>
      <c r="B142" s="71" t="s">
        <v>509</v>
      </c>
      <c r="C142" s="78">
        <v>93.803439518401206</v>
      </c>
      <c r="D142" s="78">
        <v>91.861403730153498</v>
      </c>
      <c r="E142" s="78">
        <v>88.780895748849701</v>
      </c>
      <c r="F142" s="78">
        <v>88.727176568414194</v>
      </c>
      <c r="G142" s="78">
        <v>85.856966361738102</v>
      </c>
      <c r="H142" s="78">
        <v>83.888775303427806</v>
      </c>
      <c r="J142" s="207" t="s">
        <v>217</v>
      </c>
      <c r="K142" s="208" t="s">
        <v>897</v>
      </c>
      <c r="L142" s="204">
        <v>10793</v>
      </c>
      <c r="M142" s="204">
        <v>11337</v>
      </c>
      <c r="N142" s="204">
        <v>11905</v>
      </c>
      <c r="O142" s="204">
        <v>12630</v>
      </c>
      <c r="P142" s="204">
        <v>14281</v>
      </c>
      <c r="Q142" s="204"/>
      <c r="S142" s="71" t="s">
        <v>217</v>
      </c>
      <c r="T142" s="71" t="s">
        <v>509</v>
      </c>
      <c r="U142" s="257">
        <f t="shared" si="10"/>
        <v>8.691136803335608</v>
      </c>
      <c r="V142" s="257">
        <f t="shared" si="11"/>
        <v>8.1027964832101524</v>
      </c>
      <c r="W142" s="257">
        <f t="shared" si="12"/>
        <v>7.4574460939814946</v>
      </c>
      <c r="X142" s="257">
        <f t="shared" si="13"/>
        <v>7.0251129507849726</v>
      </c>
      <c r="Y142" s="257">
        <f t="shared" si="14"/>
        <v>6.0119715959483297</v>
      </c>
    </row>
    <row r="143" spans="1:25" x14ac:dyDescent="0.2">
      <c r="A143" s="71" t="s">
        <v>218</v>
      </c>
      <c r="B143" s="71" t="s">
        <v>510</v>
      </c>
      <c r="C143" s="78">
        <v>63.739258302787697</v>
      </c>
      <c r="D143" s="78">
        <v>61.715057883595001</v>
      </c>
      <c r="E143" s="78">
        <v>59.479086336593802</v>
      </c>
      <c r="F143" s="78">
        <v>61.650486331405702</v>
      </c>
      <c r="G143" s="78">
        <v>60.240626129189799</v>
      </c>
      <c r="H143" s="78">
        <v>60.771324769657198</v>
      </c>
      <c r="J143" s="207" t="s">
        <v>218</v>
      </c>
      <c r="K143" s="208" t="s">
        <v>898</v>
      </c>
      <c r="L143" s="204">
        <v>8420</v>
      </c>
      <c r="M143" s="204">
        <v>9098</v>
      </c>
      <c r="N143" s="204">
        <v>9135</v>
      </c>
      <c r="O143" s="204">
        <v>9392</v>
      </c>
      <c r="P143" s="204">
        <v>10723</v>
      </c>
      <c r="Q143" s="204"/>
      <c r="S143" s="71" t="s">
        <v>218</v>
      </c>
      <c r="T143" s="71" t="s">
        <v>510</v>
      </c>
      <c r="U143" s="257">
        <f t="shared" si="10"/>
        <v>7.5699831713524581</v>
      </c>
      <c r="V143" s="257">
        <f t="shared" si="11"/>
        <v>6.7833653422285121</v>
      </c>
      <c r="W143" s="257">
        <f t="shared" si="12"/>
        <v>6.5111205622981725</v>
      </c>
      <c r="X143" s="257">
        <f t="shared" si="13"/>
        <v>6.5641488853711349</v>
      </c>
      <c r="Y143" s="257">
        <f t="shared" si="14"/>
        <v>5.6178892221570269</v>
      </c>
    </row>
    <row r="144" spans="1:25" x14ac:dyDescent="0.2">
      <c r="A144" s="71" t="s">
        <v>219</v>
      </c>
      <c r="B144" s="71" t="s">
        <v>511</v>
      </c>
      <c r="C144" s="78">
        <v>53.768690804810497</v>
      </c>
      <c r="D144" s="78">
        <v>51.995483290133002</v>
      </c>
      <c r="E144" s="78">
        <v>50.481845422899603</v>
      </c>
      <c r="F144" s="78">
        <v>45.282882839514798</v>
      </c>
      <c r="G144" s="78">
        <v>43.567572204146302</v>
      </c>
      <c r="H144" s="78">
        <v>43.948393502084798</v>
      </c>
      <c r="J144" s="207" t="s">
        <v>219</v>
      </c>
      <c r="K144" s="208" t="s">
        <v>899</v>
      </c>
      <c r="L144" s="204">
        <v>2615</v>
      </c>
      <c r="M144" s="204">
        <v>2653</v>
      </c>
      <c r="N144" s="204">
        <v>2791</v>
      </c>
      <c r="O144" s="204">
        <v>2892</v>
      </c>
      <c r="P144" s="204">
        <v>3042</v>
      </c>
      <c r="Q144" s="204"/>
      <c r="S144" s="71" t="s">
        <v>219</v>
      </c>
      <c r="T144" s="71" t="s">
        <v>511</v>
      </c>
      <c r="U144" s="257">
        <f t="shared" si="10"/>
        <v>20.56164084313977</v>
      </c>
      <c r="V144" s="257">
        <f t="shared" si="11"/>
        <v>19.598749826661514</v>
      </c>
      <c r="W144" s="257">
        <f t="shared" si="12"/>
        <v>18.08736847828721</v>
      </c>
      <c r="X144" s="257">
        <f t="shared" si="13"/>
        <v>15.657981618089488</v>
      </c>
      <c r="Y144" s="257">
        <f t="shared" si="14"/>
        <v>14.322015846201939</v>
      </c>
    </row>
    <row r="145" spans="1:25" x14ac:dyDescent="0.2">
      <c r="A145" s="71" t="s">
        <v>220</v>
      </c>
      <c r="B145" s="71" t="s">
        <v>512</v>
      </c>
      <c r="C145" s="78">
        <v>1169.4101310173401</v>
      </c>
      <c r="D145" s="78">
        <v>1225.72096872918</v>
      </c>
      <c r="E145" s="78">
        <v>1194.8886540276501</v>
      </c>
      <c r="F145" s="78">
        <v>1126.2763565453899</v>
      </c>
      <c r="G145" s="78">
        <v>1188.9878438014</v>
      </c>
      <c r="H145" s="78">
        <v>1187.9331009735899</v>
      </c>
      <c r="J145" s="207" t="s">
        <v>220</v>
      </c>
      <c r="K145" s="208" t="s">
        <v>900</v>
      </c>
      <c r="L145" s="204">
        <v>11781</v>
      </c>
      <c r="M145" s="204">
        <v>11804</v>
      </c>
      <c r="N145" s="204">
        <v>11763</v>
      </c>
      <c r="O145" s="204">
        <v>13121</v>
      </c>
      <c r="P145" s="204">
        <v>14274</v>
      </c>
      <c r="Q145" s="204"/>
      <c r="S145" s="71" t="s">
        <v>220</v>
      </c>
      <c r="T145" s="71" t="s">
        <v>512</v>
      </c>
      <c r="U145" s="257">
        <f t="shared" si="10"/>
        <v>99.262382736384012</v>
      </c>
      <c r="V145" s="257">
        <f t="shared" si="11"/>
        <v>103.8394585504219</v>
      </c>
      <c r="W145" s="257">
        <f t="shared" si="12"/>
        <v>101.58026473073622</v>
      </c>
      <c r="X145" s="257">
        <f t="shared" si="13"/>
        <v>85.837691985777752</v>
      </c>
      <c r="Y145" s="257">
        <f t="shared" si="14"/>
        <v>83.297452977539578</v>
      </c>
    </row>
    <row r="146" spans="1:25" x14ac:dyDescent="0.2">
      <c r="A146" s="71" t="s">
        <v>221</v>
      </c>
      <c r="B146" s="71" t="s">
        <v>513</v>
      </c>
      <c r="C146" s="78">
        <v>174.77452044067999</v>
      </c>
      <c r="D146" s="78">
        <v>102.80873689327299</v>
      </c>
      <c r="E146" s="78">
        <v>107.05954263331201</v>
      </c>
      <c r="F146" s="78">
        <v>102.633246773224</v>
      </c>
      <c r="G146" s="78">
        <v>104.626283400567</v>
      </c>
      <c r="H146" s="78">
        <v>114.629766916417</v>
      </c>
      <c r="J146" s="207" t="s">
        <v>221</v>
      </c>
      <c r="K146" s="208" t="s">
        <v>901</v>
      </c>
      <c r="L146" s="204">
        <v>3592</v>
      </c>
      <c r="M146" s="204">
        <v>3684</v>
      </c>
      <c r="N146" s="204">
        <v>3802</v>
      </c>
      <c r="O146" s="204">
        <v>3990</v>
      </c>
      <c r="P146" s="204">
        <v>4268</v>
      </c>
      <c r="Q146" s="204"/>
      <c r="S146" s="71" t="s">
        <v>221</v>
      </c>
      <c r="T146" s="71" t="s">
        <v>513</v>
      </c>
      <c r="U146" s="257">
        <f t="shared" si="10"/>
        <v>48.656603686158128</v>
      </c>
      <c r="V146" s="257">
        <f t="shared" si="11"/>
        <v>27.906823260931866</v>
      </c>
      <c r="W146" s="257">
        <f t="shared" si="12"/>
        <v>28.158743459577067</v>
      </c>
      <c r="X146" s="257">
        <f t="shared" si="13"/>
        <v>25.722618238903259</v>
      </c>
      <c r="Y146" s="257">
        <f t="shared" si="14"/>
        <v>24.514124508099108</v>
      </c>
    </row>
    <row r="147" spans="1:25" x14ac:dyDescent="0.2">
      <c r="A147" s="71" t="s">
        <v>222</v>
      </c>
      <c r="B147" s="71" t="s">
        <v>514</v>
      </c>
      <c r="C147" s="78">
        <v>85.357705507703898</v>
      </c>
      <c r="D147" s="78">
        <v>81.970697176496898</v>
      </c>
      <c r="E147" s="78">
        <v>81.152444428487897</v>
      </c>
      <c r="F147" s="78">
        <v>82.239778909125803</v>
      </c>
      <c r="G147" s="78">
        <v>78.753451891683994</v>
      </c>
      <c r="H147" s="78">
        <v>79.621764355381799</v>
      </c>
      <c r="J147" s="207" t="s">
        <v>222</v>
      </c>
      <c r="K147" s="208" t="s">
        <v>902</v>
      </c>
      <c r="L147" s="204">
        <v>3712</v>
      </c>
      <c r="M147" s="204">
        <v>3710</v>
      </c>
      <c r="N147" s="204">
        <v>3811</v>
      </c>
      <c r="O147" s="204">
        <v>4012</v>
      </c>
      <c r="P147" s="204">
        <v>4163</v>
      </c>
      <c r="Q147" s="204"/>
      <c r="S147" s="71" t="s">
        <v>222</v>
      </c>
      <c r="T147" s="71" t="s">
        <v>514</v>
      </c>
      <c r="U147" s="257">
        <f t="shared" si="10"/>
        <v>22.995071526859885</v>
      </c>
      <c r="V147" s="257">
        <f t="shared" si="11"/>
        <v>22.09452754083474</v>
      </c>
      <c r="W147" s="257">
        <f t="shared" si="12"/>
        <v>21.294265134738364</v>
      </c>
      <c r="X147" s="257">
        <f t="shared" si="13"/>
        <v>20.49844937914402</v>
      </c>
      <c r="Y147" s="257">
        <f t="shared" si="14"/>
        <v>18.917475832736965</v>
      </c>
    </row>
    <row r="148" spans="1:25" x14ac:dyDescent="0.2">
      <c r="A148" s="71" t="s">
        <v>223</v>
      </c>
      <c r="B148" s="71" t="s">
        <v>515</v>
      </c>
      <c r="C148" s="78">
        <v>47.797997201727597</v>
      </c>
      <c r="D148" s="78">
        <v>48.497148266240799</v>
      </c>
      <c r="E148" s="78">
        <v>55.429940814802897</v>
      </c>
      <c r="F148" s="78">
        <v>51.896466652350902</v>
      </c>
      <c r="G148" s="78">
        <v>47.559782526161797</v>
      </c>
      <c r="H148" s="78">
        <v>42.970398776681201</v>
      </c>
      <c r="J148" s="207" t="s">
        <v>223</v>
      </c>
      <c r="K148" s="208" t="s">
        <v>903</v>
      </c>
      <c r="L148" s="204">
        <v>2982</v>
      </c>
      <c r="M148" s="204">
        <v>3184</v>
      </c>
      <c r="N148" s="204">
        <v>3415</v>
      </c>
      <c r="O148" s="204">
        <v>3686</v>
      </c>
      <c r="P148" s="204">
        <v>3881</v>
      </c>
      <c r="Q148" s="204"/>
      <c r="S148" s="71" t="s">
        <v>223</v>
      </c>
      <c r="T148" s="71" t="s">
        <v>515</v>
      </c>
      <c r="U148" s="257">
        <f t="shared" si="10"/>
        <v>16.028838766508247</v>
      </c>
      <c r="V148" s="257">
        <f t="shared" si="11"/>
        <v>15.231516415276634</v>
      </c>
      <c r="W148" s="257">
        <f t="shared" si="12"/>
        <v>16.231315026296603</v>
      </c>
      <c r="X148" s="257">
        <f t="shared" si="13"/>
        <v>14.079345266508655</v>
      </c>
      <c r="Y148" s="257">
        <f t="shared" si="14"/>
        <v>12.254517527998402</v>
      </c>
    </row>
    <row r="149" spans="1:25" x14ac:dyDescent="0.2">
      <c r="A149" s="71" t="s">
        <v>224</v>
      </c>
      <c r="B149" s="71" t="s">
        <v>516</v>
      </c>
      <c r="C149" s="78">
        <v>67.215859610263095</v>
      </c>
      <c r="D149" s="78">
        <v>65.585251494363902</v>
      </c>
      <c r="E149" s="78">
        <v>70.2872820735641</v>
      </c>
      <c r="F149" s="78">
        <v>76.9571477108869</v>
      </c>
      <c r="G149" s="78">
        <v>94.977612395878197</v>
      </c>
      <c r="H149" s="78">
        <v>115.336434799527</v>
      </c>
      <c r="J149" s="207" t="s">
        <v>224</v>
      </c>
      <c r="K149" s="208" t="s">
        <v>904</v>
      </c>
      <c r="L149" s="204">
        <v>2372</v>
      </c>
      <c r="M149" s="204">
        <v>2320</v>
      </c>
      <c r="N149" s="204">
        <v>2501</v>
      </c>
      <c r="O149" s="204">
        <v>2639</v>
      </c>
      <c r="P149" s="204">
        <v>2863</v>
      </c>
      <c r="Q149" s="204"/>
      <c r="S149" s="71" t="s">
        <v>224</v>
      </c>
      <c r="T149" s="71" t="s">
        <v>516</v>
      </c>
      <c r="U149" s="257">
        <f t="shared" si="10"/>
        <v>28.337208941932165</v>
      </c>
      <c r="V149" s="257">
        <f t="shared" si="11"/>
        <v>28.269504954467198</v>
      </c>
      <c r="W149" s="257">
        <f t="shared" si="12"/>
        <v>28.103671360881286</v>
      </c>
      <c r="X149" s="257">
        <f t="shared" si="13"/>
        <v>29.161480754409588</v>
      </c>
      <c r="Y149" s="257">
        <f t="shared" si="14"/>
        <v>33.17415731605945</v>
      </c>
    </row>
    <row r="150" spans="1:25" x14ac:dyDescent="0.2">
      <c r="A150" s="71" t="s">
        <v>225</v>
      </c>
      <c r="B150" s="71" t="s">
        <v>517</v>
      </c>
      <c r="C150" s="78">
        <v>87.254285637558993</v>
      </c>
      <c r="D150" s="78">
        <v>85.9514977565088</v>
      </c>
      <c r="E150" s="78">
        <v>86.090125399956804</v>
      </c>
      <c r="F150" s="78">
        <v>86.122080247475907</v>
      </c>
      <c r="G150" s="78">
        <v>82.778959264830206</v>
      </c>
      <c r="H150" s="78">
        <v>82.188419497478506</v>
      </c>
      <c r="J150" s="207" t="s">
        <v>225</v>
      </c>
      <c r="K150" s="208" t="s">
        <v>905</v>
      </c>
      <c r="L150" s="204">
        <v>3504</v>
      </c>
      <c r="M150" s="204">
        <v>3595</v>
      </c>
      <c r="N150" s="204">
        <v>3879</v>
      </c>
      <c r="O150" s="204">
        <v>4012</v>
      </c>
      <c r="P150" s="204">
        <v>4241</v>
      </c>
      <c r="Q150" s="204"/>
      <c r="S150" s="71" t="s">
        <v>225</v>
      </c>
      <c r="T150" s="71" t="s">
        <v>517</v>
      </c>
      <c r="U150" s="257">
        <f t="shared" si="10"/>
        <v>24.901337225330764</v>
      </c>
      <c r="V150" s="257">
        <f t="shared" si="11"/>
        <v>23.908622463562949</v>
      </c>
      <c r="W150" s="257">
        <f t="shared" si="12"/>
        <v>22.193896725949163</v>
      </c>
      <c r="X150" s="257">
        <f t="shared" si="13"/>
        <v>21.466121696778643</v>
      </c>
      <c r="Y150" s="257">
        <f t="shared" si="14"/>
        <v>19.518735973786892</v>
      </c>
    </row>
    <row r="151" spans="1:25" x14ac:dyDescent="0.2">
      <c r="A151" s="71" t="s">
        <v>226</v>
      </c>
      <c r="B151" s="71" t="s">
        <v>518</v>
      </c>
      <c r="C151" s="78">
        <v>26.431746329403701</v>
      </c>
      <c r="D151" s="78">
        <v>24.698722292313601</v>
      </c>
      <c r="E151" s="78">
        <v>23.688606734513499</v>
      </c>
      <c r="F151" s="78">
        <v>23.401781396870199</v>
      </c>
      <c r="G151" s="78">
        <v>22.087954363799799</v>
      </c>
      <c r="H151" s="78">
        <v>22.691521598286201</v>
      </c>
      <c r="J151" s="207" t="s">
        <v>226</v>
      </c>
      <c r="K151" s="208" t="s">
        <v>906</v>
      </c>
      <c r="L151" s="204">
        <v>1331</v>
      </c>
      <c r="M151" s="204">
        <v>1286</v>
      </c>
      <c r="N151" s="204">
        <v>1421</v>
      </c>
      <c r="O151" s="204">
        <v>1423</v>
      </c>
      <c r="P151" s="204">
        <v>1450</v>
      </c>
      <c r="Q151" s="204"/>
      <c r="S151" s="71" t="s">
        <v>226</v>
      </c>
      <c r="T151" s="71" t="s">
        <v>518</v>
      </c>
      <c r="U151" s="257">
        <f t="shared" si="10"/>
        <v>19.858562230956949</v>
      </c>
      <c r="V151" s="257">
        <f t="shared" si="11"/>
        <v>19.205849371939035</v>
      </c>
      <c r="W151" s="257">
        <f t="shared" si="12"/>
        <v>16.670377716054539</v>
      </c>
      <c r="X151" s="257">
        <f t="shared" si="13"/>
        <v>16.445383975312861</v>
      </c>
      <c r="Y151" s="257">
        <f t="shared" si="14"/>
        <v>15.233071975034344</v>
      </c>
    </row>
    <row r="152" spans="1:25" x14ac:dyDescent="0.2">
      <c r="A152" s="71" t="s">
        <v>227</v>
      </c>
      <c r="B152" s="71" t="s">
        <v>519</v>
      </c>
      <c r="C152" s="78">
        <v>47.857798454082698</v>
      </c>
      <c r="D152" s="78">
        <v>47.565804031249797</v>
      </c>
      <c r="E152" s="78">
        <v>47.239308021431</v>
      </c>
      <c r="F152" s="78">
        <v>45.013872741169699</v>
      </c>
      <c r="G152" s="78">
        <v>44.286438980071203</v>
      </c>
      <c r="H152" s="78">
        <v>45.102349526958399</v>
      </c>
      <c r="J152" s="207" t="s">
        <v>227</v>
      </c>
      <c r="K152" s="208" t="s">
        <v>907</v>
      </c>
      <c r="L152" s="204">
        <v>1085</v>
      </c>
      <c r="M152" s="204">
        <v>1169</v>
      </c>
      <c r="N152" s="204">
        <v>1282</v>
      </c>
      <c r="O152" s="204">
        <v>1332</v>
      </c>
      <c r="P152" s="204">
        <v>1415</v>
      </c>
      <c r="Q152" s="204"/>
      <c r="S152" s="71" t="s">
        <v>227</v>
      </c>
      <c r="T152" s="71" t="s">
        <v>519</v>
      </c>
      <c r="U152" s="257">
        <f t="shared" si="10"/>
        <v>44.10857000376285</v>
      </c>
      <c r="V152" s="257">
        <f t="shared" si="11"/>
        <v>40.689310548545592</v>
      </c>
      <c r="W152" s="257">
        <f t="shared" si="12"/>
        <v>36.848134182083463</v>
      </c>
      <c r="X152" s="257">
        <f t="shared" si="13"/>
        <v>33.794198754631907</v>
      </c>
      <c r="Y152" s="257">
        <f t="shared" si="14"/>
        <v>31.29783673503265</v>
      </c>
    </row>
    <row r="153" spans="1:25" x14ac:dyDescent="0.2">
      <c r="A153" s="71" t="s">
        <v>228</v>
      </c>
      <c r="B153" s="71" t="s">
        <v>520</v>
      </c>
      <c r="C153" s="78">
        <v>98.537717299439095</v>
      </c>
      <c r="D153" s="78">
        <v>95.194490240847401</v>
      </c>
      <c r="E153" s="78">
        <v>94.154718573979395</v>
      </c>
      <c r="F153" s="78">
        <v>97.665899003261501</v>
      </c>
      <c r="G153" s="78">
        <v>99.201150889499104</v>
      </c>
      <c r="H153" s="78">
        <v>101.47911382898999</v>
      </c>
      <c r="J153" s="207" t="s">
        <v>228</v>
      </c>
      <c r="K153" s="208" t="s">
        <v>908</v>
      </c>
      <c r="L153" s="204">
        <v>4846</v>
      </c>
      <c r="M153" s="204">
        <v>5101</v>
      </c>
      <c r="N153" s="204">
        <v>5562</v>
      </c>
      <c r="O153" s="204">
        <v>5585</v>
      </c>
      <c r="P153" s="204">
        <v>6084</v>
      </c>
      <c r="Q153" s="204"/>
      <c r="S153" s="71" t="s">
        <v>228</v>
      </c>
      <c r="T153" s="71" t="s">
        <v>520</v>
      </c>
      <c r="U153" s="257">
        <f t="shared" si="10"/>
        <v>20.333825278464527</v>
      </c>
      <c r="V153" s="257">
        <f t="shared" si="11"/>
        <v>18.661927120338639</v>
      </c>
      <c r="W153" s="257">
        <f t="shared" si="12"/>
        <v>16.928212616680941</v>
      </c>
      <c r="X153" s="257">
        <f t="shared" si="13"/>
        <v>17.487179767817636</v>
      </c>
      <c r="Y153" s="257">
        <f t="shared" si="14"/>
        <v>16.30525162549295</v>
      </c>
    </row>
    <row r="154" spans="1:25" x14ac:dyDescent="0.2">
      <c r="A154" s="71" t="s">
        <v>229</v>
      </c>
      <c r="B154" s="71" t="s">
        <v>521</v>
      </c>
      <c r="C154" s="78">
        <v>93.193148908442794</v>
      </c>
      <c r="D154" s="78">
        <v>88.579949886979605</v>
      </c>
      <c r="E154" s="78">
        <v>85.5423891165279</v>
      </c>
      <c r="F154" s="78">
        <v>88.476897998370802</v>
      </c>
      <c r="G154" s="78">
        <v>85.361435078181003</v>
      </c>
      <c r="H154" s="78">
        <v>82.825341731383702</v>
      </c>
      <c r="J154" s="207" t="s">
        <v>229</v>
      </c>
      <c r="K154" s="208" t="s">
        <v>909</v>
      </c>
      <c r="L154" s="204">
        <v>6153</v>
      </c>
      <c r="M154" s="204">
        <v>6243</v>
      </c>
      <c r="N154" s="204">
        <v>6631</v>
      </c>
      <c r="O154" s="204">
        <v>7130</v>
      </c>
      <c r="P154" s="204">
        <v>7622</v>
      </c>
      <c r="Q154" s="204"/>
      <c r="S154" s="71" t="s">
        <v>229</v>
      </c>
      <c r="T154" s="71" t="s">
        <v>521</v>
      </c>
      <c r="U154" s="257">
        <f t="shared" si="10"/>
        <v>15.145969268396358</v>
      </c>
      <c r="V154" s="257">
        <f t="shared" si="11"/>
        <v>14.188683307220824</v>
      </c>
      <c r="W154" s="257">
        <f t="shared" si="12"/>
        <v>12.900375375739392</v>
      </c>
      <c r="X154" s="257">
        <f t="shared" si="13"/>
        <v>12.409102103558316</v>
      </c>
      <c r="Y154" s="257">
        <f t="shared" si="14"/>
        <v>11.199348606426266</v>
      </c>
    </row>
    <row r="155" spans="1:25" x14ac:dyDescent="0.2">
      <c r="A155" s="71" t="s">
        <v>230</v>
      </c>
      <c r="B155" s="71" t="s">
        <v>522</v>
      </c>
      <c r="C155" s="78">
        <v>67.571868309063106</v>
      </c>
      <c r="D155" s="78">
        <v>66.984180192237901</v>
      </c>
      <c r="E155" s="78">
        <v>67.630330801658005</v>
      </c>
      <c r="F155" s="78">
        <v>78.070638856082596</v>
      </c>
      <c r="G155" s="78">
        <v>71.663522110040304</v>
      </c>
      <c r="H155" s="78">
        <v>66.778368800661099</v>
      </c>
      <c r="J155" s="207" t="s">
        <v>230</v>
      </c>
      <c r="K155" s="208" t="s">
        <v>910</v>
      </c>
      <c r="L155" s="204">
        <v>3435</v>
      </c>
      <c r="M155" s="204">
        <v>3925</v>
      </c>
      <c r="N155" s="204">
        <v>4057</v>
      </c>
      <c r="O155" s="204">
        <v>4246</v>
      </c>
      <c r="P155" s="204">
        <v>4255</v>
      </c>
      <c r="Q155" s="204"/>
      <c r="S155" s="71" t="s">
        <v>230</v>
      </c>
      <c r="T155" s="71" t="s">
        <v>522</v>
      </c>
      <c r="U155" s="257">
        <f t="shared" si="10"/>
        <v>19.671577382551124</v>
      </c>
      <c r="V155" s="257">
        <f t="shared" si="11"/>
        <v>17.066033169996917</v>
      </c>
      <c r="W155" s="257">
        <f t="shared" si="12"/>
        <v>16.67003470585605</v>
      </c>
      <c r="X155" s="257">
        <f t="shared" si="13"/>
        <v>18.386867370721291</v>
      </c>
      <c r="Y155" s="257">
        <f t="shared" si="14"/>
        <v>16.842190860173982</v>
      </c>
    </row>
    <row r="156" spans="1:25" x14ac:dyDescent="0.2">
      <c r="A156" s="71" t="s">
        <v>231</v>
      </c>
      <c r="B156" s="71" t="s">
        <v>523</v>
      </c>
      <c r="C156" s="78">
        <v>27.068330477179</v>
      </c>
      <c r="D156" s="78">
        <v>25.765246556206002</v>
      </c>
      <c r="E156" s="78">
        <v>24.557017044982199</v>
      </c>
      <c r="F156" s="78">
        <v>25.195866667209799</v>
      </c>
      <c r="G156" s="78">
        <v>24.211069075718999</v>
      </c>
      <c r="H156" s="78">
        <v>24.4558581269117</v>
      </c>
      <c r="J156" s="207" t="s">
        <v>231</v>
      </c>
      <c r="K156" s="208" t="s">
        <v>911</v>
      </c>
      <c r="L156" s="204">
        <v>1739</v>
      </c>
      <c r="M156" s="204">
        <v>1687</v>
      </c>
      <c r="N156" s="204">
        <v>1787</v>
      </c>
      <c r="O156" s="204">
        <v>1993</v>
      </c>
      <c r="P156" s="204">
        <v>2130</v>
      </c>
      <c r="Q156" s="204"/>
      <c r="S156" s="71" t="s">
        <v>231</v>
      </c>
      <c r="T156" s="71" t="s">
        <v>523</v>
      </c>
      <c r="U156" s="257">
        <f t="shared" si="10"/>
        <v>15.565457433685451</v>
      </c>
      <c r="V156" s="257">
        <f t="shared" si="11"/>
        <v>15.272819535391822</v>
      </c>
      <c r="W156" s="257">
        <f t="shared" si="12"/>
        <v>13.742035279788585</v>
      </c>
      <c r="X156" s="257">
        <f t="shared" si="13"/>
        <v>12.642180966989363</v>
      </c>
      <c r="Y156" s="257">
        <f t="shared" si="14"/>
        <v>11.366699096581689</v>
      </c>
    </row>
    <row r="157" spans="1:25" x14ac:dyDescent="0.2">
      <c r="A157" s="71" t="s">
        <v>232</v>
      </c>
      <c r="B157" s="71" t="s">
        <v>524</v>
      </c>
      <c r="C157" s="78">
        <v>40.525193287725799</v>
      </c>
      <c r="D157" s="78">
        <v>41.068385159082702</v>
      </c>
      <c r="E157" s="78">
        <v>40.941218435123702</v>
      </c>
      <c r="F157" s="78">
        <v>39.293492764956</v>
      </c>
      <c r="G157" s="78">
        <v>38.574667074306298</v>
      </c>
      <c r="H157" s="78">
        <v>40.120035265198098</v>
      </c>
      <c r="J157" s="207" t="s">
        <v>232</v>
      </c>
      <c r="K157" s="208" t="s">
        <v>912</v>
      </c>
      <c r="L157" s="204">
        <v>981</v>
      </c>
      <c r="M157" s="208">
        <v>995</v>
      </c>
      <c r="N157" s="204">
        <v>996</v>
      </c>
      <c r="O157" s="204">
        <v>1095</v>
      </c>
      <c r="P157" s="204">
        <v>1165</v>
      </c>
      <c r="Q157" s="204"/>
      <c r="S157" s="71" t="s">
        <v>232</v>
      </c>
      <c r="T157" s="71" t="s">
        <v>524</v>
      </c>
      <c r="U157" s="257">
        <f t="shared" si="10"/>
        <v>41.310084900841794</v>
      </c>
      <c r="V157" s="257">
        <f t="shared" si="11"/>
        <v>41.274758953851965</v>
      </c>
      <c r="W157" s="257">
        <f t="shared" si="12"/>
        <v>41.105640999120183</v>
      </c>
      <c r="X157" s="257">
        <f t="shared" si="13"/>
        <v>35.88446827849863</v>
      </c>
      <c r="Y157" s="257">
        <f t="shared" si="14"/>
        <v>33.111302209704981</v>
      </c>
    </row>
    <row r="158" spans="1:25" x14ac:dyDescent="0.2">
      <c r="A158" s="71" t="s">
        <v>233</v>
      </c>
      <c r="B158" s="71" t="s">
        <v>525</v>
      </c>
      <c r="C158" s="78">
        <v>38.755434805659903</v>
      </c>
      <c r="D158" s="78">
        <v>39.256594434157698</v>
      </c>
      <c r="E158" s="78">
        <v>39.060188551102499</v>
      </c>
      <c r="F158" s="78">
        <v>39.572345568365201</v>
      </c>
      <c r="G158" s="78">
        <v>39.409134047274797</v>
      </c>
      <c r="H158" s="78">
        <v>40.329380655587897</v>
      </c>
      <c r="J158" s="207" t="s">
        <v>233</v>
      </c>
      <c r="K158" s="208" t="s">
        <v>913</v>
      </c>
      <c r="L158" s="204">
        <v>1181</v>
      </c>
      <c r="M158" s="204">
        <v>1182</v>
      </c>
      <c r="N158" s="204">
        <v>1239</v>
      </c>
      <c r="O158" s="204">
        <v>1290</v>
      </c>
      <c r="P158" s="204">
        <v>1291</v>
      </c>
      <c r="Q158" s="204"/>
      <c r="S158" s="71" t="s">
        <v>233</v>
      </c>
      <c r="T158" s="71" t="s">
        <v>525</v>
      </c>
      <c r="U158" s="257">
        <f t="shared" si="10"/>
        <v>32.815778836291194</v>
      </c>
      <c r="V158" s="257">
        <f t="shared" si="11"/>
        <v>33.212008827544587</v>
      </c>
      <c r="W158" s="257">
        <f t="shared" si="12"/>
        <v>31.525575908880143</v>
      </c>
      <c r="X158" s="257">
        <f t="shared" si="13"/>
        <v>30.676236874701704</v>
      </c>
      <c r="Y158" s="257">
        <f t="shared" si="14"/>
        <v>30.526052708965761</v>
      </c>
    </row>
    <row r="159" spans="1:25" x14ac:dyDescent="0.2">
      <c r="A159" s="71" t="s">
        <v>234</v>
      </c>
      <c r="B159" s="71" t="s">
        <v>526</v>
      </c>
      <c r="C159" s="78">
        <v>35.801556285741398</v>
      </c>
      <c r="D159" s="78">
        <v>34.681836702975097</v>
      </c>
      <c r="E159" s="78">
        <v>34.445259121568</v>
      </c>
      <c r="F159" s="78">
        <v>34.381923903699999</v>
      </c>
      <c r="G159" s="78">
        <v>35.172608054592999</v>
      </c>
      <c r="H159" s="78">
        <v>35.135261458179698</v>
      </c>
      <c r="J159" s="207" t="s">
        <v>234</v>
      </c>
      <c r="K159" s="208" t="s">
        <v>914</v>
      </c>
      <c r="L159" s="204">
        <v>2137</v>
      </c>
      <c r="M159" s="204">
        <v>2255</v>
      </c>
      <c r="N159" s="204">
        <v>2215</v>
      </c>
      <c r="O159" s="204">
        <v>2058</v>
      </c>
      <c r="P159" s="204">
        <v>2136</v>
      </c>
      <c r="Q159" s="204"/>
      <c r="S159" s="71" t="s">
        <v>234</v>
      </c>
      <c r="T159" s="71" t="s">
        <v>526</v>
      </c>
      <c r="U159" s="257">
        <f t="shared" si="10"/>
        <v>16.753184972270191</v>
      </c>
      <c r="V159" s="257">
        <f t="shared" si="11"/>
        <v>15.379971930365896</v>
      </c>
      <c r="W159" s="257">
        <f t="shared" si="12"/>
        <v>15.550907052626636</v>
      </c>
      <c r="X159" s="257">
        <f t="shared" si="13"/>
        <v>16.706474200048593</v>
      </c>
      <c r="Y159" s="257">
        <f t="shared" si="14"/>
        <v>16.46657680458474</v>
      </c>
    </row>
    <row r="160" spans="1:25" x14ac:dyDescent="0.2">
      <c r="A160" s="71" t="s">
        <v>235</v>
      </c>
      <c r="B160" s="71" t="s">
        <v>527</v>
      </c>
      <c r="C160" s="78">
        <v>35.837743097953101</v>
      </c>
      <c r="D160" s="78">
        <v>35.575622179801897</v>
      </c>
      <c r="E160" s="78">
        <v>34.448890121091999</v>
      </c>
      <c r="F160" s="78">
        <v>33.750303028296102</v>
      </c>
      <c r="G160" s="78">
        <v>32.216716822281697</v>
      </c>
      <c r="H160" s="78">
        <v>32.410416438232801</v>
      </c>
      <c r="J160" s="207" t="s">
        <v>235</v>
      </c>
      <c r="K160" s="208" t="s">
        <v>915</v>
      </c>
      <c r="L160" s="204">
        <v>1113</v>
      </c>
      <c r="M160" s="204">
        <v>1170</v>
      </c>
      <c r="N160" s="204">
        <v>1232</v>
      </c>
      <c r="O160" s="204">
        <v>1294</v>
      </c>
      <c r="P160" s="204">
        <v>1330</v>
      </c>
      <c r="Q160" s="204"/>
      <c r="S160" s="71" t="s">
        <v>235</v>
      </c>
      <c r="T160" s="71" t="s">
        <v>527</v>
      </c>
      <c r="U160" s="257">
        <f t="shared" si="10"/>
        <v>32.199230096992899</v>
      </c>
      <c r="V160" s="257">
        <f t="shared" si="11"/>
        <v>30.406514683591364</v>
      </c>
      <c r="W160" s="257">
        <f t="shared" si="12"/>
        <v>27.961761461925327</v>
      </c>
      <c r="X160" s="257">
        <f t="shared" si="13"/>
        <v>26.082150717384934</v>
      </c>
      <c r="Y160" s="257">
        <f t="shared" si="14"/>
        <v>24.223095355099023</v>
      </c>
    </row>
    <row r="161" spans="1:25" x14ac:dyDescent="0.2">
      <c r="A161" s="71" t="s">
        <v>236</v>
      </c>
      <c r="B161" s="71" t="s">
        <v>528</v>
      </c>
      <c r="C161" s="78">
        <v>136.57964501024901</v>
      </c>
      <c r="D161" s="78">
        <v>132.038001667375</v>
      </c>
      <c r="E161" s="78">
        <v>129.620689260652</v>
      </c>
      <c r="F161" s="78">
        <v>131.06839911149501</v>
      </c>
      <c r="G161" s="78">
        <v>123.81749812877101</v>
      </c>
      <c r="H161" s="78">
        <v>132.325235176973</v>
      </c>
      <c r="J161" s="207" t="s">
        <v>236</v>
      </c>
      <c r="K161" s="208" t="s">
        <v>916</v>
      </c>
      <c r="L161" s="204">
        <v>4184</v>
      </c>
      <c r="M161" s="204">
        <v>4217</v>
      </c>
      <c r="N161" s="204">
        <v>4249</v>
      </c>
      <c r="O161" s="204">
        <v>4395</v>
      </c>
      <c r="P161" s="204">
        <v>4712</v>
      </c>
      <c r="Q161" s="204"/>
      <c r="S161" s="71" t="s">
        <v>236</v>
      </c>
      <c r="T161" s="71" t="s">
        <v>528</v>
      </c>
      <c r="U161" s="257">
        <f t="shared" si="10"/>
        <v>32.643318597095849</v>
      </c>
      <c r="V161" s="257">
        <f t="shared" si="11"/>
        <v>31.310884910451744</v>
      </c>
      <c r="W161" s="257">
        <f t="shared" si="12"/>
        <v>30.506163629242646</v>
      </c>
      <c r="X161" s="257">
        <f t="shared" si="13"/>
        <v>29.822161345050063</v>
      </c>
      <c r="Y161" s="257">
        <f t="shared" si="14"/>
        <v>26.277058176734087</v>
      </c>
    </row>
    <row r="162" spans="1:25" x14ac:dyDescent="0.2">
      <c r="A162" s="71" t="s">
        <v>237</v>
      </c>
      <c r="B162" s="71" t="s">
        <v>529</v>
      </c>
      <c r="C162" s="78">
        <v>85.313064798971894</v>
      </c>
      <c r="D162" s="78">
        <v>80.438264078007506</v>
      </c>
      <c r="E162" s="78">
        <v>76.527439213922804</v>
      </c>
      <c r="F162" s="78">
        <v>73.465948682009994</v>
      </c>
      <c r="G162" s="78">
        <v>72.181493468698406</v>
      </c>
      <c r="H162" s="78">
        <v>75.428950184425901</v>
      </c>
      <c r="J162" s="207" t="s">
        <v>237</v>
      </c>
      <c r="K162" s="208" t="s">
        <v>917</v>
      </c>
      <c r="L162" s="204">
        <v>2673</v>
      </c>
      <c r="M162" s="204">
        <v>2771</v>
      </c>
      <c r="N162" s="204">
        <v>2798</v>
      </c>
      <c r="O162" s="204">
        <v>2883</v>
      </c>
      <c r="P162" s="204">
        <v>2968</v>
      </c>
      <c r="Q162" s="204"/>
      <c r="S162" s="71" t="s">
        <v>237</v>
      </c>
      <c r="T162" s="71" t="s">
        <v>529</v>
      </c>
      <c r="U162" s="257">
        <f t="shared" si="10"/>
        <v>31.916597380834979</v>
      </c>
      <c r="V162" s="257">
        <f t="shared" si="11"/>
        <v>29.02860486395074</v>
      </c>
      <c r="W162" s="257">
        <f t="shared" si="12"/>
        <v>27.350764551080342</v>
      </c>
      <c r="X162" s="257">
        <f t="shared" si="13"/>
        <v>25.482465723902184</v>
      </c>
      <c r="Y162" s="257">
        <f t="shared" si="14"/>
        <v>24.31991019834852</v>
      </c>
    </row>
    <row r="163" spans="1:25" x14ac:dyDescent="0.2">
      <c r="A163" s="71" t="s">
        <v>238</v>
      </c>
      <c r="B163" s="71" t="s">
        <v>530</v>
      </c>
      <c r="C163" s="78">
        <v>70.714692523039005</v>
      </c>
      <c r="D163" s="78">
        <v>70.930309627790507</v>
      </c>
      <c r="E163" s="78">
        <v>69.852736686672699</v>
      </c>
      <c r="F163" s="78">
        <v>69.957546839477303</v>
      </c>
      <c r="G163" s="78">
        <v>67.654175032954996</v>
      </c>
      <c r="H163" s="78">
        <v>68.712437640036896</v>
      </c>
      <c r="J163" s="207" t="s">
        <v>238</v>
      </c>
      <c r="K163" s="208" t="s">
        <v>918</v>
      </c>
      <c r="L163" s="204">
        <v>1839</v>
      </c>
      <c r="M163" s="204">
        <v>1691</v>
      </c>
      <c r="N163" s="204">
        <v>1783</v>
      </c>
      <c r="O163" s="204">
        <v>1946</v>
      </c>
      <c r="P163" s="204">
        <v>2108</v>
      </c>
      <c r="Q163" s="204"/>
      <c r="S163" s="71" t="s">
        <v>238</v>
      </c>
      <c r="T163" s="71" t="s">
        <v>530</v>
      </c>
      <c r="U163" s="257">
        <f t="shared" si="10"/>
        <v>38.452796369243615</v>
      </c>
      <c r="V163" s="257">
        <f t="shared" si="11"/>
        <v>41.945777426251041</v>
      </c>
      <c r="W163" s="257">
        <f t="shared" si="12"/>
        <v>39.177081708733986</v>
      </c>
      <c r="X163" s="257">
        <f t="shared" si="13"/>
        <v>35.949407420080838</v>
      </c>
      <c r="Y163" s="257">
        <f t="shared" si="14"/>
        <v>32.094010926449236</v>
      </c>
    </row>
    <row r="164" spans="1:25" x14ac:dyDescent="0.2">
      <c r="A164" s="71" t="s">
        <v>239</v>
      </c>
      <c r="B164" s="71" t="s">
        <v>531</v>
      </c>
      <c r="C164" s="78">
        <v>64.010419119353401</v>
      </c>
      <c r="D164" s="78">
        <v>63.109951608207403</v>
      </c>
      <c r="E164" s="78">
        <v>60.515014259617899</v>
      </c>
      <c r="F164" s="78">
        <v>62.423490078266198</v>
      </c>
      <c r="G164" s="78">
        <v>63.477161595595703</v>
      </c>
      <c r="H164" s="78">
        <v>62.851231981827098</v>
      </c>
      <c r="J164" s="207" t="s">
        <v>239</v>
      </c>
      <c r="K164" s="208" t="s">
        <v>919</v>
      </c>
      <c r="L164" s="204">
        <v>2837</v>
      </c>
      <c r="M164" s="204">
        <v>2728</v>
      </c>
      <c r="N164" s="204">
        <v>2885</v>
      </c>
      <c r="O164" s="204">
        <v>3162</v>
      </c>
      <c r="P164" s="204">
        <v>2907</v>
      </c>
      <c r="Q164" s="204"/>
      <c r="S164" s="71" t="s">
        <v>239</v>
      </c>
      <c r="T164" s="71" t="s">
        <v>531</v>
      </c>
      <c r="U164" s="257">
        <f t="shared" si="10"/>
        <v>22.562713824234542</v>
      </c>
      <c r="V164" s="257">
        <f t="shared" si="11"/>
        <v>23.134146483946996</v>
      </c>
      <c r="W164" s="257">
        <f t="shared" si="12"/>
        <v>20.975741511132721</v>
      </c>
      <c r="X164" s="257">
        <f t="shared" si="13"/>
        <v>19.741774218300506</v>
      </c>
      <c r="Y164" s="257">
        <f t="shared" si="14"/>
        <v>21.835968901133711</v>
      </c>
    </row>
    <row r="165" spans="1:25" x14ac:dyDescent="0.2">
      <c r="A165" s="71" t="s">
        <v>240</v>
      </c>
      <c r="B165" s="71" t="s">
        <v>532</v>
      </c>
      <c r="C165" s="78">
        <v>152.705005500722</v>
      </c>
      <c r="D165" s="78">
        <v>149.441591802435</v>
      </c>
      <c r="E165" s="78">
        <v>143.51824051624001</v>
      </c>
      <c r="F165" s="78">
        <v>135.241743871571</v>
      </c>
      <c r="G165" s="78">
        <v>128.44594827074599</v>
      </c>
      <c r="H165" s="78">
        <v>127.71200772380899</v>
      </c>
      <c r="J165" s="207" t="s">
        <v>240</v>
      </c>
      <c r="K165" s="208" t="s">
        <v>920</v>
      </c>
      <c r="L165" s="204">
        <v>7146</v>
      </c>
      <c r="M165" s="204">
        <v>7037</v>
      </c>
      <c r="N165" s="204">
        <v>7325</v>
      </c>
      <c r="O165" s="204">
        <v>7813</v>
      </c>
      <c r="P165" s="204">
        <v>8056</v>
      </c>
      <c r="Q165" s="204"/>
      <c r="S165" s="71" t="s">
        <v>240</v>
      </c>
      <c r="T165" s="71" t="s">
        <v>532</v>
      </c>
      <c r="U165" s="257">
        <f t="shared" si="10"/>
        <v>21.369298278858384</v>
      </c>
      <c r="V165" s="257">
        <f t="shared" si="11"/>
        <v>21.236548501127611</v>
      </c>
      <c r="W165" s="257">
        <f t="shared" si="12"/>
        <v>19.592933858872357</v>
      </c>
      <c r="X165" s="257">
        <f t="shared" si="13"/>
        <v>17.309835386096378</v>
      </c>
      <c r="Y165" s="257">
        <f t="shared" si="14"/>
        <v>15.944134591701339</v>
      </c>
    </row>
    <row r="166" spans="1:25" x14ac:dyDescent="0.2">
      <c r="A166" s="71" t="s">
        <v>241</v>
      </c>
      <c r="B166" s="71" t="s">
        <v>533</v>
      </c>
      <c r="C166" s="78">
        <v>73.072430467931795</v>
      </c>
      <c r="D166" s="78">
        <v>73.486673410087107</v>
      </c>
      <c r="E166" s="78">
        <v>71.891991498815003</v>
      </c>
      <c r="F166" s="78">
        <v>71.609952371745294</v>
      </c>
      <c r="G166" s="78">
        <v>68.058929832323599</v>
      </c>
      <c r="H166" s="78">
        <v>68.595029841372195</v>
      </c>
      <c r="J166" s="207" t="s">
        <v>241</v>
      </c>
      <c r="K166" s="208" t="s">
        <v>921</v>
      </c>
      <c r="L166" s="204">
        <v>2340</v>
      </c>
      <c r="M166" s="204">
        <v>2345</v>
      </c>
      <c r="N166" s="204">
        <v>2365</v>
      </c>
      <c r="O166" s="204">
        <v>2704</v>
      </c>
      <c r="P166" s="204">
        <v>2974</v>
      </c>
      <c r="Q166" s="204"/>
      <c r="S166" s="71" t="s">
        <v>241</v>
      </c>
      <c r="T166" s="71" t="s">
        <v>533</v>
      </c>
      <c r="U166" s="257">
        <f t="shared" si="10"/>
        <v>31.227534388005044</v>
      </c>
      <c r="V166" s="257">
        <f t="shared" si="11"/>
        <v>31.337600601316463</v>
      </c>
      <c r="W166" s="257">
        <f t="shared" si="12"/>
        <v>30.398305073494715</v>
      </c>
      <c r="X166" s="257">
        <f t="shared" si="13"/>
        <v>26.482970551680953</v>
      </c>
      <c r="Y166" s="257">
        <f t="shared" si="14"/>
        <v>22.8846435212924</v>
      </c>
    </row>
    <row r="167" spans="1:25" x14ac:dyDescent="0.2">
      <c r="A167" s="71" t="s">
        <v>242</v>
      </c>
      <c r="B167" s="71" t="s">
        <v>534</v>
      </c>
      <c r="C167" s="78">
        <v>80.583999487775301</v>
      </c>
      <c r="D167" s="78">
        <v>79.168259060911197</v>
      </c>
      <c r="E167" s="78">
        <v>78.308244941151699</v>
      </c>
      <c r="F167" s="78">
        <v>79.002098843566202</v>
      </c>
      <c r="G167" s="78">
        <v>76.936299177628896</v>
      </c>
      <c r="H167" s="78">
        <v>77.570588518518704</v>
      </c>
      <c r="J167" s="207" t="s">
        <v>242</v>
      </c>
      <c r="K167" s="208" t="s">
        <v>922</v>
      </c>
      <c r="L167" s="204">
        <v>2989</v>
      </c>
      <c r="M167" s="204">
        <v>2754</v>
      </c>
      <c r="N167" s="204">
        <v>2674</v>
      </c>
      <c r="O167" s="204">
        <v>2844</v>
      </c>
      <c r="P167" s="204">
        <v>2839</v>
      </c>
      <c r="Q167" s="204"/>
      <c r="S167" s="71" t="s">
        <v>242</v>
      </c>
      <c r="T167" s="71" t="s">
        <v>534</v>
      </c>
      <c r="U167" s="257">
        <f t="shared" si="10"/>
        <v>26.960187182260054</v>
      </c>
      <c r="V167" s="257">
        <f t="shared" si="11"/>
        <v>28.746644539183439</v>
      </c>
      <c r="W167" s="257">
        <f t="shared" si="12"/>
        <v>29.285057943587024</v>
      </c>
      <c r="X167" s="257">
        <f t="shared" si="13"/>
        <v>27.778515767779957</v>
      </c>
      <c r="Y167" s="257">
        <f t="shared" si="14"/>
        <v>27.099788368308875</v>
      </c>
    </row>
    <row r="168" spans="1:25" x14ac:dyDescent="0.2">
      <c r="A168" s="71" t="s">
        <v>243</v>
      </c>
      <c r="B168" s="71" t="s">
        <v>535</v>
      </c>
      <c r="C168" s="78">
        <v>129.75583908020101</v>
      </c>
      <c r="D168" s="78">
        <v>127.218105879701</v>
      </c>
      <c r="E168" s="78">
        <v>125.968416962738</v>
      </c>
      <c r="F168" s="78">
        <v>124.44182532974401</v>
      </c>
      <c r="G168" s="78">
        <v>119.890144907706</v>
      </c>
      <c r="H168" s="78">
        <v>123.63003175784399</v>
      </c>
      <c r="J168" s="207" t="s">
        <v>243</v>
      </c>
      <c r="K168" s="208" t="s">
        <v>923</v>
      </c>
      <c r="L168" s="204">
        <v>5689</v>
      </c>
      <c r="M168" s="204">
        <v>5547</v>
      </c>
      <c r="N168" s="204">
        <v>5526</v>
      </c>
      <c r="O168" s="204">
        <v>5741</v>
      </c>
      <c r="P168" s="204">
        <v>6055</v>
      </c>
      <c r="Q168" s="204"/>
      <c r="S168" s="71" t="s">
        <v>243</v>
      </c>
      <c r="T168" s="71" t="s">
        <v>535</v>
      </c>
      <c r="U168" s="257">
        <f t="shared" si="10"/>
        <v>22.808198115697138</v>
      </c>
      <c r="V168" s="257">
        <f t="shared" si="11"/>
        <v>22.934578308941951</v>
      </c>
      <c r="W168" s="257">
        <f t="shared" si="12"/>
        <v>22.79558757921426</v>
      </c>
      <c r="X168" s="257">
        <f t="shared" si="13"/>
        <v>21.675984206539628</v>
      </c>
      <c r="Y168" s="257">
        <f t="shared" si="14"/>
        <v>19.800189084674813</v>
      </c>
    </row>
    <row r="169" spans="1:25" x14ac:dyDescent="0.2">
      <c r="A169" s="71" t="s">
        <v>244</v>
      </c>
      <c r="B169" s="71" t="s">
        <v>536</v>
      </c>
      <c r="C169" s="78">
        <v>146.12661481492901</v>
      </c>
      <c r="D169" s="78">
        <v>147.45159255895899</v>
      </c>
      <c r="E169" s="78">
        <v>142.71896720770701</v>
      </c>
      <c r="F169" s="78">
        <v>144.13116422977299</v>
      </c>
      <c r="G169" s="78">
        <v>151.21182431766499</v>
      </c>
      <c r="H169" s="78">
        <v>156.920547326725</v>
      </c>
      <c r="J169" s="207" t="s">
        <v>244</v>
      </c>
      <c r="K169" s="208" t="s">
        <v>924</v>
      </c>
      <c r="L169" s="204">
        <v>3710</v>
      </c>
      <c r="M169" s="204">
        <v>3808</v>
      </c>
      <c r="N169" s="204">
        <v>3849</v>
      </c>
      <c r="O169" s="204">
        <v>4362</v>
      </c>
      <c r="P169" s="204">
        <v>4964</v>
      </c>
      <c r="Q169" s="204"/>
      <c r="S169" s="71" t="s">
        <v>244</v>
      </c>
      <c r="T169" s="71" t="s">
        <v>536</v>
      </c>
      <c r="U169" s="257">
        <f t="shared" si="10"/>
        <v>39.387227712918872</v>
      </c>
      <c r="V169" s="257">
        <f t="shared" si="11"/>
        <v>38.721531659390493</v>
      </c>
      <c r="W169" s="257">
        <f t="shared" si="12"/>
        <v>37.079492649443232</v>
      </c>
      <c r="X169" s="257">
        <f t="shared" si="13"/>
        <v>33.042449387843419</v>
      </c>
      <c r="Y169" s="257">
        <f t="shared" si="14"/>
        <v>30.461689024509464</v>
      </c>
    </row>
    <row r="170" spans="1:25" x14ac:dyDescent="0.2">
      <c r="A170" s="71" t="s">
        <v>245</v>
      </c>
      <c r="B170" s="71" t="s">
        <v>537</v>
      </c>
      <c r="C170" s="78">
        <v>45.045951634474299</v>
      </c>
      <c r="D170" s="78">
        <v>45.369756518375603</v>
      </c>
      <c r="E170" s="78">
        <v>44.7914677409861</v>
      </c>
      <c r="F170" s="78">
        <v>44.292233270004502</v>
      </c>
      <c r="G170" s="78">
        <v>43.102689937246197</v>
      </c>
      <c r="H170" s="78">
        <v>43.325677377588804</v>
      </c>
      <c r="J170" s="207" t="s">
        <v>245</v>
      </c>
      <c r="K170" s="208" t="s">
        <v>925</v>
      </c>
      <c r="L170" s="204">
        <v>2327</v>
      </c>
      <c r="M170" s="204">
        <v>2208</v>
      </c>
      <c r="N170" s="204">
        <v>2157</v>
      </c>
      <c r="O170" s="204">
        <v>2484</v>
      </c>
      <c r="P170" s="204">
        <v>2548</v>
      </c>
      <c r="Q170" s="204"/>
      <c r="S170" s="71" t="s">
        <v>245</v>
      </c>
      <c r="T170" s="71" t="s">
        <v>537</v>
      </c>
      <c r="U170" s="257">
        <f t="shared" si="10"/>
        <v>19.357950852803739</v>
      </c>
      <c r="V170" s="257">
        <f t="shared" si="11"/>
        <v>20.547896973901992</v>
      </c>
      <c r="W170" s="257">
        <f t="shared" si="12"/>
        <v>20.765631776071444</v>
      </c>
      <c r="X170" s="257">
        <f t="shared" si="13"/>
        <v>17.831011783415661</v>
      </c>
      <c r="Y170" s="257">
        <f t="shared" si="14"/>
        <v>16.916283334868996</v>
      </c>
    </row>
    <row r="171" spans="1:25" x14ac:dyDescent="0.2">
      <c r="A171" s="71" t="s">
        <v>246</v>
      </c>
      <c r="B171" s="71" t="s">
        <v>538</v>
      </c>
      <c r="C171" s="78">
        <v>68.703918244510106</v>
      </c>
      <c r="D171" s="78">
        <v>69.633893786116403</v>
      </c>
      <c r="E171" s="78">
        <v>67.518853397606094</v>
      </c>
      <c r="F171" s="78">
        <v>72.329542233253406</v>
      </c>
      <c r="G171" s="78">
        <v>70.226840612944599</v>
      </c>
      <c r="H171" s="78">
        <v>71.397115977375407</v>
      </c>
      <c r="J171" s="207" t="s">
        <v>246</v>
      </c>
      <c r="K171" s="208" t="s">
        <v>926</v>
      </c>
      <c r="L171" s="204">
        <v>2008</v>
      </c>
      <c r="M171" s="204">
        <v>2011</v>
      </c>
      <c r="N171" s="204">
        <v>2032</v>
      </c>
      <c r="O171" s="204">
        <v>2186</v>
      </c>
      <c r="P171" s="204">
        <v>2311</v>
      </c>
      <c r="Q171" s="204"/>
      <c r="S171" s="71" t="s">
        <v>246</v>
      </c>
      <c r="T171" s="71" t="s">
        <v>538</v>
      </c>
      <c r="U171" s="257">
        <f t="shared" si="10"/>
        <v>34.215098727345669</v>
      </c>
      <c r="V171" s="257">
        <f t="shared" si="11"/>
        <v>34.626501136805771</v>
      </c>
      <c r="W171" s="257">
        <f t="shared" si="12"/>
        <v>33.227782183861272</v>
      </c>
      <c r="X171" s="257">
        <f t="shared" si="13"/>
        <v>33.08762224759991</v>
      </c>
      <c r="Y171" s="257">
        <f t="shared" si="14"/>
        <v>30.388074691884288</v>
      </c>
    </row>
    <row r="172" spans="1:25" x14ac:dyDescent="0.2">
      <c r="A172" s="71" t="s">
        <v>247</v>
      </c>
      <c r="B172" s="71" t="s">
        <v>539</v>
      </c>
      <c r="C172" s="78">
        <v>5870.6489804700404</v>
      </c>
      <c r="D172" s="78">
        <v>5880.3391325602597</v>
      </c>
      <c r="E172" s="78">
        <v>5838.8868376974597</v>
      </c>
      <c r="F172" s="78">
        <v>6008.9400031779296</v>
      </c>
      <c r="G172" s="78">
        <v>6567.0092126577701</v>
      </c>
      <c r="H172" s="78">
        <v>6913.7461311986599</v>
      </c>
      <c r="J172" s="207" t="s">
        <v>247</v>
      </c>
      <c r="K172" s="208" t="s">
        <v>927</v>
      </c>
      <c r="L172" s="204">
        <v>271598</v>
      </c>
      <c r="M172" s="204">
        <v>282371</v>
      </c>
      <c r="N172" s="204">
        <v>301437</v>
      </c>
      <c r="O172" s="204">
        <v>334071</v>
      </c>
      <c r="P172" s="204">
        <v>356496</v>
      </c>
      <c r="Q172" s="204"/>
      <c r="S172" s="71" t="s">
        <v>247</v>
      </c>
      <c r="T172" s="71" t="s">
        <v>539</v>
      </c>
      <c r="U172" s="257">
        <f t="shared" si="10"/>
        <v>21.615214325842018</v>
      </c>
      <c r="V172" s="257">
        <f t="shared" si="11"/>
        <v>20.82486917056022</v>
      </c>
      <c r="W172" s="257">
        <f t="shared" si="12"/>
        <v>19.370172997002555</v>
      </c>
      <c r="X172" s="257">
        <f t="shared" si="13"/>
        <v>17.98701474590111</v>
      </c>
      <c r="Y172" s="257">
        <f t="shared" si="14"/>
        <v>18.420989892334752</v>
      </c>
    </row>
    <row r="173" spans="1:25" x14ac:dyDescent="0.2">
      <c r="A173" s="71" t="s">
        <v>248</v>
      </c>
      <c r="B173" s="71" t="s">
        <v>540</v>
      </c>
      <c r="C173" s="78">
        <v>188.961655213326</v>
      </c>
      <c r="D173" s="78">
        <v>177.259087850208</v>
      </c>
      <c r="E173" s="78">
        <v>148.31169797317199</v>
      </c>
      <c r="F173" s="78">
        <v>146.15504435813901</v>
      </c>
      <c r="G173" s="78">
        <v>132.850842746079</v>
      </c>
      <c r="H173" s="78">
        <v>136.17386039545201</v>
      </c>
      <c r="J173" s="207" t="s">
        <v>248</v>
      </c>
      <c r="K173" s="208" t="s">
        <v>928</v>
      </c>
      <c r="L173" s="204">
        <v>37645</v>
      </c>
      <c r="M173" s="204">
        <v>45118</v>
      </c>
      <c r="N173" s="204">
        <v>50654</v>
      </c>
      <c r="O173" s="204">
        <v>51687</v>
      </c>
      <c r="P173" s="204">
        <v>44089</v>
      </c>
      <c r="Q173" s="204"/>
      <c r="S173" s="71" t="s">
        <v>248</v>
      </c>
      <c r="T173" s="71" t="s">
        <v>540</v>
      </c>
      <c r="U173" s="257">
        <f t="shared" si="10"/>
        <v>5.0195684742549069</v>
      </c>
      <c r="V173" s="257">
        <f t="shared" si="11"/>
        <v>3.9287886841218143</v>
      </c>
      <c r="W173" s="257">
        <f t="shared" si="12"/>
        <v>2.9279365493973226</v>
      </c>
      <c r="X173" s="257">
        <f t="shared" si="13"/>
        <v>2.8276944755574713</v>
      </c>
      <c r="Y173" s="257">
        <f t="shared" si="14"/>
        <v>3.013242367621833</v>
      </c>
    </row>
    <row r="174" spans="1:25" x14ac:dyDescent="0.2">
      <c r="A174" s="71" t="s">
        <v>249</v>
      </c>
      <c r="B174" s="71" t="s">
        <v>541</v>
      </c>
      <c r="C174" s="78">
        <v>146.20497006704699</v>
      </c>
      <c r="D174" s="78">
        <v>141.60177921312899</v>
      </c>
      <c r="E174" s="78">
        <v>138.40982675386999</v>
      </c>
      <c r="F174" s="78">
        <v>141.85997066822199</v>
      </c>
      <c r="G174" s="78">
        <v>136.289131832648</v>
      </c>
      <c r="H174" s="78">
        <v>138.58301096151001</v>
      </c>
      <c r="J174" s="207" t="s">
        <v>249</v>
      </c>
      <c r="K174" s="208" t="s">
        <v>929</v>
      </c>
      <c r="L174" s="204">
        <v>12551</v>
      </c>
      <c r="M174" s="204">
        <v>12621</v>
      </c>
      <c r="N174" s="204">
        <v>13005</v>
      </c>
      <c r="O174" s="204">
        <v>13548</v>
      </c>
      <c r="P174" s="204">
        <v>14677</v>
      </c>
      <c r="Q174" s="204"/>
      <c r="S174" s="71" t="s">
        <v>249</v>
      </c>
      <c r="T174" s="71" t="s">
        <v>541</v>
      </c>
      <c r="U174" s="257">
        <f t="shared" si="10"/>
        <v>11.648870214887021</v>
      </c>
      <c r="V174" s="257">
        <f t="shared" si="11"/>
        <v>11.219537216791775</v>
      </c>
      <c r="W174" s="257">
        <f t="shared" si="12"/>
        <v>10.642816359390235</v>
      </c>
      <c r="X174" s="257">
        <f t="shared" si="13"/>
        <v>10.470916051684529</v>
      </c>
      <c r="Y174" s="257">
        <f t="shared" si="14"/>
        <v>9.2858984692136008</v>
      </c>
    </row>
    <row r="175" spans="1:25" x14ac:dyDescent="0.2">
      <c r="A175" s="71" t="s">
        <v>250</v>
      </c>
      <c r="B175" s="71" t="s">
        <v>542</v>
      </c>
      <c r="C175" s="78">
        <v>1163.57532703536</v>
      </c>
      <c r="D175" s="78">
        <v>925.22671066977898</v>
      </c>
      <c r="E175" s="78">
        <v>1153.96755874166</v>
      </c>
      <c r="F175" s="78">
        <v>1077.15407123317</v>
      </c>
      <c r="G175" s="78">
        <v>964.80011531499395</v>
      </c>
      <c r="H175" s="78">
        <v>955.20016773521604</v>
      </c>
      <c r="J175" s="209" t="s">
        <v>250</v>
      </c>
      <c r="K175" s="210" t="s">
        <v>930</v>
      </c>
      <c r="L175" s="211">
        <v>7384</v>
      </c>
      <c r="M175" s="211">
        <v>6595</v>
      </c>
      <c r="N175" s="211">
        <v>3421</v>
      </c>
      <c r="O175" s="211">
        <v>8416</v>
      </c>
      <c r="P175" s="211">
        <v>8413</v>
      </c>
      <c r="Q175" s="211"/>
      <c r="S175" s="71" t="s">
        <v>250</v>
      </c>
      <c r="T175" s="71" t="s">
        <v>542</v>
      </c>
      <c r="U175" s="257">
        <f t="shared" si="10"/>
        <v>157.58062392136512</v>
      </c>
      <c r="V175" s="257">
        <f t="shared" si="11"/>
        <v>140.29214718268065</v>
      </c>
      <c r="W175" s="257">
        <f t="shared" si="12"/>
        <v>337.31878361346395</v>
      </c>
      <c r="X175" s="257">
        <f t="shared" si="13"/>
        <v>127.98883926249644</v>
      </c>
      <c r="Y175" s="257">
        <f t="shared" si="14"/>
        <v>114.67967613395862</v>
      </c>
    </row>
    <row r="176" spans="1:25" x14ac:dyDescent="0.2">
      <c r="A176" s="71" t="s">
        <v>251</v>
      </c>
      <c r="B176" s="71" t="s">
        <v>543</v>
      </c>
      <c r="C176" s="78">
        <v>213.86932821894101</v>
      </c>
      <c r="D176" s="78">
        <v>216.08620642205599</v>
      </c>
      <c r="E176" s="78">
        <v>207.23015301640899</v>
      </c>
      <c r="F176" s="78">
        <v>215.53773073372301</v>
      </c>
      <c r="G176" s="78">
        <v>212.504562697636</v>
      </c>
      <c r="H176" s="78">
        <v>207.49197912446101</v>
      </c>
      <c r="J176" s="207" t="s">
        <v>251</v>
      </c>
      <c r="K176" s="208" t="s">
        <v>931</v>
      </c>
      <c r="L176" s="204">
        <v>14956</v>
      </c>
      <c r="M176" s="204">
        <v>15464</v>
      </c>
      <c r="N176" s="204">
        <v>15847</v>
      </c>
      <c r="O176" s="204">
        <v>16696</v>
      </c>
      <c r="P176" s="204">
        <v>17589</v>
      </c>
      <c r="Q176" s="204"/>
      <c r="S176" s="71" t="s">
        <v>251</v>
      </c>
      <c r="T176" s="71" t="s">
        <v>543</v>
      </c>
      <c r="U176" s="257">
        <f t="shared" si="10"/>
        <v>14.29990159260103</v>
      </c>
      <c r="V176" s="257">
        <f t="shared" si="11"/>
        <v>13.973500156625452</v>
      </c>
      <c r="W176" s="257">
        <f t="shared" si="12"/>
        <v>13.076932732782797</v>
      </c>
      <c r="X176" s="257">
        <f t="shared" si="13"/>
        <v>12.909543048258445</v>
      </c>
      <c r="Y176" s="257">
        <f t="shared" si="14"/>
        <v>12.081673926751719</v>
      </c>
    </row>
    <row r="177" spans="1:25" x14ac:dyDescent="0.2">
      <c r="A177" s="71" t="s">
        <v>252</v>
      </c>
      <c r="B177" s="71" t="s">
        <v>544</v>
      </c>
      <c r="C177" s="78">
        <v>55.968664868085199</v>
      </c>
      <c r="D177" s="78">
        <v>54.117693188664703</v>
      </c>
      <c r="E177" s="78">
        <v>55.770765589066201</v>
      </c>
      <c r="F177" s="78">
        <v>55.664049123620899</v>
      </c>
      <c r="G177" s="78">
        <v>54.468467676006298</v>
      </c>
      <c r="H177" s="78">
        <v>57.980494653384902</v>
      </c>
      <c r="J177" s="207" t="s">
        <v>252</v>
      </c>
      <c r="K177" s="208" t="s">
        <v>932</v>
      </c>
      <c r="L177" s="204">
        <v>5177</v>
      </c>
      <c r="M177" s="204">
        <v>5349</v>
      </c>
      <c r="N177" s="204">
        <v>5644</v>
      </c>
      <c r="O177" s="204">
        <v>5667</v>
      </c>
      <c r="P177" s="204">
        <v>5600</v>
      </c>
      <c r="Q177" s="204"/>
      <c r="S177" s="71" t="s">
        <v>252</v>
      </c>
      <c r="T177" s="71" t="s">
        <v>544</v>
      </c>
      <c r="U177" s="257">
        <f t="shared" si="10"/>
        <v>10.811022767642497</v>
      </c>
      <c r="V177" s="257">
        <f t="shared" si="11"/>
        <v>10.117347763818415</v>
      </c>
      <c r="W177" s="257">
        <f t="shared" si="12"/>
        <v>9.8814255118827425</v>
      </c>
      <c r="X177" s="257">
        <f t="shared" si="13"/>
        <v>9.8224896988919888</v>
      </c>
      <c r="Y177" s="257">
        <f t="shared" si="14"/>
        <v>9.7265120850011257</v>
      </c>
    </row>
    <row r="178" spans="1:25" x14ac:dyDescent="0.2">
      <c r="A178" s="71" t="s">
        <v>253</v>
      </c>
      <c r="B178" s="71" t="s">
        <v>545</v>
      </c>
      <c r="C178" s="78">
        <v>265.792877795175</v>
      </c>
      <c r="D178" s="78">
        <v>243.24884236405899</v>
      </c>
      <c r="E178" s="78">
        <v>269.22785643255099</v>
      </c>
      <c r="F178" s="78">
        <v>299.46852109778303</v>
      </c>
      <c r="G178" s="78">
        <v>277.96778478626499</v>
      </c>
      <c r="H178" s="78">
        <v>339.56554958944099</v>
      </c>
      <c r="J178" s="207" t="s">
        <v>253</v>
      </c>
      <c r="K178" s="208" t="s">
        <v>933</v>
      </c>
      <c r="L178" s="204">
        <v>7935</v>
      </c>
      <c r="M178" s="204">
        <v>8074</v>
      </c>
      <c r="N178" s="204">
        <v>8242</v>
      </c>
      <c r="O178" s="204">
        <v>8919</v>
      </c>
      <c r="P178" s="204">
        <v>9660</v>
      </c>
      <c r="Q178" s="204"/>
      <c r="S178" s="71" t="s">
        <v>253</v>
      </c>
      <c r="T178" s="71" t="s">
        <v>545</v>
      </c>
      <c r="U178" s="257">
        <f t="shared" si="10"/>
        <v>33.496266892901701</v>
      </c>
      <c r="V178" s="257">
        <f t="shared" si="11"/>
        <v>30.127426599462346</v>
      </c>
      <c r="W178" s="257">
        <f t="shared" si="12"/>
        <v>32.665355063400995</v>
      </c>
      <c r="X178" s="257">
        <f t="shared" si="13"/>
        <v>33.576468337008968</v>
      </c>
      <c r="Y178" s="257">
        <f t="shared" si="14"/>
        <v>28.775133000648552</v>
      </c>
    </row>
    <row r="179" spans="1:25" x14ac:dyDescent="0.2">
      <c r="A179" s="71" t="s">
        <v>254</v>
      </c>
      <c r="B179" s="71" t="s">
        <v>546</v>
      </c>
      <c r="C179" s="78">
        <v>221.19302423978999</v>
      </c>
      <c r="D179" s="78">
        <v>220.60792840495</v>
      </c>
      <c r="E179" s="78">
        <v>233.709926807562</v>
      </c>
      <c r="F179" s="78">
        <v>214.07096547480799</v>
      </c>
      <c r="G179" s="78">
        <v>148.32035519454899</v>
      </c>
      <c r="H179" s="78">
        <v>142.01819766071301</v>
      </c>
      <c r="J179" s="207" t="s">
        <v>254</v>
      </c>
      <c r="K179" s="208" t="s">
        <v>934</v>
      </c>
      <c r="L179" s="204">
        <v>17343</v>
      </c>
      <c r="M179" s="204">
        <v>18495</v>
      </c>
      <c r="N179" s="204">
        <v>18953</v>
      </c>
      <c r="O179" s="204">
        <v>21690</v>
      </c>
      <c r="P179" s="204">
        <v>22233</v>
      </c>
      <c r="Q179" s="204"/>
      <c r="S179" s="71" t="s">
        <v>254</v>
      </c>
      <c r="T179" s="71" t="s">
        <v>546</v>
      </c>
      <c r="U179" s="257">
        <f t="shared" si="10"/>
        <v>12.754023193207058</v>
      </c>
      <c r="V179" s="257">
        <f t="shared" si="11"/>
        <v>11.927976664230874</v>
      </c>
      <c r="W179" s="257">
        <f t="shared" si="12"/>
        <v>12.331025526700891</v>
      </c>
      <c r="X179" s="257">
        <f t="shared" si="13"/>
        <v>9.8695696392258174</v>
      </c>
      <c r="Y179" s="257">
        <f t="shared" si="14"/>
        <v>6.6711804612310077</v>
      </c>
    </row>
    <row r="180" spans="1:25" x14ac:dyDescent="0.2">
      <c r="A180" s="71" t="s">
        <v>255</v>
      </c>
      <c r="B180" s="71" t="s">
        <v>547</v>
      </c>
      <c r="C180" s="78">
        <v>111.576004043491</v>
      </c>
      <c r="D180" s="78">
        <v>107.369666352774</v>
      </c>
      <c r="E180" s="78">
        <v>104.982646276502</v>
      </c>
      <c r="F180" s="78">
        <v>102.770375705099</v>
      </c>
      <c r="G180" s="78">
        <v>100.32454128160001</v>
      </c>
      <c r="H180" s="78">
        <v>98.647252686588203</v>
      </c>
      <c r="J180" s="207" t="s">
        <v>255</v>
      </c>
      <c r="K180" s="208" t="s">
        <v>935</v>
      </c>
      <c r="L180" s="204">
        <v>9226</v>
      </c>
      <c r="M180" s="204">
        <v>9097</v>
      </c>
      <c r="N180" s="204">
        <v>9378</v>
      </c>
      <c r="O180" s="204">
        <v>10127</v>
      </c>
      <c r="P180" s="204">
        <v>10620</v>
      </c>
      <c r="Q180" s="204"/>
      <c r="S180" s="71" t="s">
        <v>255</v>
      </c>
      <c r="T180" s="71" t="s">
        <v>547</v>
      </c>
      <c r="U180" s="257">
        <f t="shared" si="10"/>
        <v>12.093648823270213</v>
      </c>
      <c r="V180" s="257">
        <f t="shared" si="11"/>
        <v>11.802755452651864</v>
      </c>
      <c r="W180" s="257">
        <f t="shared" si="12"/>
        <v>11.194566674824269</v>
      </c>
      <c r="X180" s="257">
        <f t="shared" si="13"/>
        <v>10.148155989443961</v>
      </c>
      <c r="Y180" s="257">
        <f t="shared" si="14"/>
        <v>9.4467552995856874</v>
      </c>
    </row>
    <row r="181" spans="1:25" x14ac:dyDescent="0.2">
      <c r="A181" s="71" t="s">
        <v>256</v>
      </c>
      <c r="B181" s="71" t="s">
        <v>548</v>
      </c>
      <c r="C181" s="78">
        <v>322.526044864401</v>
      </c>
      <c r="D181" s="78">
        <v>311.72368889914901</v>
      </c>
      <c r="E181" s="78">
        <v>293.84784092359502</v>
      </c>
      <c r="F181" s="78">
        <v>306.24603048449501</v>
      </c>
      <c r="G181" s="78">
        <v>292.13183468948802</v>
      </c>
      <c r="H181" s="78">
        <v>289.613448248238</v>
      </c>
      <c r="J181" s="207" t="s">
        <v>256</v>
      </c>
      <c r="K181" s="208" t="s">
        <v>936</v>
      </c>
      <c r="L181" s="204">
        <v>40187</v>
      </c>
      <c r="M181" s="204">
        <v>39417</v>
      </c>
      <c r="N181" s="204">
        <v>42161</v>
      </c>
      <c r="O181" s="204">
        <v>39954</v>
      </c>
      <c r="P181" s="204">
        <v>40869</v>
      </c>
      <c r="Q181" s="204"/>
      <c r="S181" s="71" t="s">
        <v>256</v>
      </c>
      <c r="T181" s="71" t="s">
        <v>548</v>
      </c>
      <c r="U181" s="257">
        <f t="shared" si="10"/>
        <v>8.0256312953044766</v>
      </c>
      <c r="V181" s="257">
        <f t="shared" si="11"/>
        <v>7.9083565187393514</v>
      </c>
      <c r="W181" s="257">
        <f t="shared" si="12"/>
        <v>6.9696601343325586</v>
      </c>
      <c r="X181" s="257">
        <f t="shared" si="13"/>
        <v>7.6649654724056413</v>
      </c>
      <c r="Y181" s="257">
        <f t="shared" si="14"/>
        <v>7.148005448860701</v>
      </c>
    </row>
    <row r="182" spans="1:25" x14ac:dyDescent="0.2">
      <c r="A182" s="71" t="s">
        <v>257</v>
      </c>
      <c r="B182" s="71" t="s">
        <v>549</v>
      </c>
      <c r="C182" s="78">
        <v>135.884548325558</v>
      </c>
      <c r="D182" s="78">
        <v>133.16013587293699</v>
      </c>
      <c r="E182" s="78">
        <v>131.27240994805101</v>
      </c>
      <c r="F182" s="78">
        <v>131.94952932587299</v>
      </c>
      <c r="G182" s="78">
        <v>124.860985576044</v>
      </c>
      <c r="H182" s="78">
        <v>129.30109036194099</v>
      </c>
      <c r="J182" s="207" t="s">
        <v>257</v>
      </c>
      <c r="K182" s="208" t="s">
        <v>937</v>
      </c>
      <c r="L182" s="204">
        <v>5589</v>
      </c>
      <c r="M182" s="204">
        <v>5811</v>
      </c>
      <c r="N182" s="204">
        <v>5992</v>
      </c>
      <c r="O182" s="204">
        <v>6550</v>
      </c>
      <c r="P182" s="204">
        <v>7157</v>
      </c>
      <c r="Q182" s="204"/>
      <c r="S182" s="71" t="s">
        <v>257</v>
      </c>
      <c r="T182" s="71" t="s">
        <v>549</v>
      </c>
      <c r="U182" s="257">
        <f t="shared" si="10"/>
        <v>24.312855309636426</v>
      </c>
      <c r="V182" s="257">
        <f t="shared" si="11"/>
        <v>22.915184283761313</v>
      </c>
      <c r="W182" s="257">
        <f t="shared" si="12"/>
        <v>21.907945585455774</v>
      </c>
      <c r="X182" s="257">
        <f t="shared" si="13"/>
        <v>20.144966309293586</v>
      </c>
      <c r="Y182" s="257">
        <f t="shared" si="14"/>
        <v>17.445994910722927</v>
      </c>
    </row>
    <row r="183" spans="1:25" x14ac:dyDescent="0.2">
      <c r="A183" s="71" t="s">
        <v>258</v>
      </c>
      <c r="B183" s="71" t="s">
        <v>550</v>
      </c>
      <c r="C183" s="78">
        <v>62.391472875384402</v>
      </c>
      <c r="D183" s="78">
        <v>59.552087639480902</v>
      </c>
      <c r="E183" s="78">
        <v>55.392375100198798</v>
      </c>
      <c r="F183" s="78">
        <v>54.251718275595401</v>
      </c>
      <c r="G183" s="78">
        <v>53.114929218881997</v>
      </c>
      <c r="H183" s="78">
        <v>51.888011974509901</v>
      </c>
      <c r="J183" s="207" t="s">
        <v>258</v>
      </c>
      <c r="K183" s="208" t="s">
        <v>938</v>
      </c>
      <c r="L183" s="204">
        <v>2896</v>
      </c>
      <c r="M183" s="204">
        <v>2928</v>
      </c>
      <c r="N183" s="204">
        <v>3140</v>
      </c>
      <c r="O183" s="204">
        <v>3169</v>
      </c>
      <c r="P183" s="204">
        <v>3225</v>
      </c>
      <c r="Q183" s="204"/>
      <c r="S183" s="71" t="s">
        <v>258</v>
      </c>
      <c r="T183" s="71" t="s">
        <v>550</v>
      </c>
      <c r="U183" s="257">
        <f t="shared" si="10"/>
        <v>21.544016876859256</v>
      </c>
      <c r="V183" s="257">
        <f t="shared" si="11"/>
        <v>20.338827745724352</v>
      </c>
      <c r="W183" s="257">
        <f t="shared" si="12"/>
        <v>17.64088378987223</v>
      </c>
      <c r="X183" s="257">
        <f t="shared" si="13"/>
        <v>17.119507186997602</v>
      </c>
      <c r="Y183" s="257">
        <f t="shared" si="14"/>
        <v>16.469745494226977</v>
      </c>
    </row>
    <row r="184" spans="1:25" x14ac:dyDescent="0.2">
      <c r="A184" s="71" t="s">
        <v>259</v>
      </c>
      <c r="B184" s="71" t="s">
        <v>551</v>
      </c>
      <c r="C184" s="78">
        <v>134.10667997364999</v>
      </c>
      <c r="D184" s="78">
        <v>132.243837891971</v>
      </c>
      <c r="E184" s="78">
        <v>129.10670720793999</v>
      </c>
      <c r="F184" s="78">
        <v>119.157266807548</v>
      </c>
      <c r="G184" s="78">
        <v>115.714548440811</v>
      </c>
      <c r="H184" s="78">
        <v>117.794702384064</v>
      </c>
      <c r="J184" s="207" t="s">
        <v>259</v>
      </c>
      <c r="K184" s="208" t="s">
        <v>939</v>
      </c>
      <c r="L184" s="204">
        <v>6127</v>
      </c>
      <c r="M184" s="204">
        <v>5993</v>
      </c>
      <c r="N184" s="204">
        <v>5929</v>
      </c>
      <c r="O184" s="204">
        <v>6140</v>
      </c>
      <c r="P184" s="204">
        <v>6574</v>
      </c>
      <c r="Q184" s="204"/>
      <c r="S184" s="71" t="s">
        <v>259</v>
      </c>
      <c r="T184" s="71" t="s">
        <v>551</v>
      </c>
      <c r="U184" s="257">
        <f t="shared" si="10"/>
        <v>21.887821115333768</v>
      </c>
      <c r="V184" s="257">
        <f t="shared" si="11"/>
        <v>22.066383763052059</v>
      </c>
      <c r="W184" s="257">
        <f t="shared" si="12"/>
        <v>21.775460821038962</v>
      </c>
      <c r="X184" s="257">
        <f t="shared" si="13"/>
        <v>19.406720978428012</v>
      </c>
      <c r="Y184" s="257">
        <f t="shared" si="14"/>
        <v>17.601847952663675</v>
      </c>
    </row>
    <row r="185" spans="1:25" x14ac:dyDescent="0.2">
      <c r="A185" s="71" t="s">
        <v>260</v>
      </c>
      <c r="B185" s="71" t="s">
        <v>552</v>
      </c>
      <c r="C185" s="78">
        <v>394.03542418342499</v>
      </c>
      <c r="D185" s="78">
        <v>398.87535138279401</v>
      </c>
      <c r="E185" s="78">
        <v>439.06291388899803</v>
      </c>
      <c r="F185" s="78">
        <v>439.64190841312001</v>
      </c>
      <c r="G185" s="78">
        <v>501.85345762224398</v>
      </c>
      <c r="H185" s="78">
        <v>581.94511221902906</v>
      </c>
      <c r="J185" s="207" t="s">
        <v>260</v>
      </c>
      <c r="K185" s="208" t="s">
        <v>940</v>
      </c>
      <c r="L185" s="204">
        <v>11059</v>
      </c>
      <c r="M185" s="204">
        <v>11258</v>
      </c>
      <c r="N185" s="204">
        <v>11549</v>
      </c>
      <c r="O185" s="204">
        <v>12327</v>
      </c>
      <c r="P185" s="204">
        <v>13054</v>
      </c>
      <c r="Q185" s="204"/>
      <c r="S185" s="71" t="s">
        <v>260</v>
      </c>
      <c r="T185" s="71" t="s">
        <v>552</v>
      </c>
      <c r="U185" s="257">
        <f t="shared" si="10"/>
        <v>35.630294256571567</v>
      </c>
      <c r="V185" s="257">
        <f t="shared" si="11"/>
        <v>35.430391844270211</v>
      </c>
      <c r="W185" s="257">
        <f t="shared" si="12"/>
        <v>38.017396648107891</v>
      </c>
      <c r="X185" s="257">
        <f t="shared" si="13"/>
        <v>35.664955659375359</v>
      </c>
      <c r="Y185" s="257">
        <f t="shared" si="14"/>
        <v>38.444419918970738</v>
      </c>
    </row>
    <row r="186" spans="1:25" x14ac:dyDescent="0.2">
      <c r="A186" s="71" t="s">
        <v>261</v>
      </c>
      <c r="B186" s="71" t="s">
        <v>553</v>
      </c>
      <c r="C186" s="78">
        <v>119.77582992883001</v>
      </c>
      <c r="D186" s="78">
        <v>118.71141558650901</v>
      </c>
      <c r="E186" s="78">
        <v>112.56433927648</v>
      </c>
      <c r="F186" s="78">
        <v>109.93869353962199</v>
      </c>
      <c r="G186" s="78">
        <v>104.737289130113</v>
      </c>
      <c r="H186" s="78">
        <v>106.319747359316</v>
      </c>
      <c r="J186" s="207" t="s">
        <v>261</v>
      </c>
      <c r="K186" s="208" t="s">
        <v>941</v>
      </c>
      <c r="L186" s="204">
        <v>5684</v>
      </c>
      <c r="M186" s="204">
        <v>5716</v>
      </c>
      <c r="N186" s="204">
        <v>6045</v>
      </c>
      <c r="O186" s="204">
        <v>6356</v>
      </c>
      <c r="P186" s="204">
        <v>6801</v>
      </c>
      <c r="Q186" s="204"/>
      <c r="S186" s="71" t="s">
        <v>261</v>
      </c>
      <c r="T186" s="71" t="s">
        <v>553</v>
      </c>
      <c r="U186" s="257">
        <f t="shared" si="10"/>
        <v>21.072454245043986</v>
      </c>
      <c r="V186" s="257">
        <f t="shared" si="11"/>
        <v>20.768267247464834</v>
      </c>
      <c r="W186" s="257">
        <f t="shared" si="12"/>
        <v>18.621065223569893</v>
      </c>
      <c r="X186" s="257">
        <f t="shared" si="13"/>
        <v>17.296836617309943</v>
      </c>
      <c r="Y186" s="257">
        <f t="shared" si="14"/>
        <v>15.40027777240303</v>
      </c>
    </row>
    <row r="187" spans="1:25" x14ac:dyDescent="0.2">
      <c r="A187" s="71" t="s">
        <v>262</v>
      </c>
      <c r="B187" s="71" t="s">
        <v>554</v>
      </c>
      <c r="C187" s="78">
        <v>693.89431307357802</v>
      </c>
      <c r="D187" s="78">
        <v>667.74751050325494</v>
      </c>
      <c r="E187" s="78">
        <v>662.55736893154801</v>
      </c>
      <c r="F187" s="78">
        <v>682.63083038514503</v>
      </c>
      <c r="G187" s="78">
        <v>663.27749158072595</v>
      </c>
      <c r="H187" s="78">
        <v>733.59804544700899</v>
      </c>
      <c r="J187" s="207" t="s">
        <v>262</v>
      </c>
      <c r="K187" s="208" t="s">
        <v>942</v>
      </c>
      <c r="L187" s="204">
        <v>22736</v>
      </c>
      <c r="M187" s="204">
        <v>23003</v>
      </c>
      <c r="N187" s="204">
        <v>25003</v>
      </c>
      <c r="O187" s="204">
        <v>29329</v>
      </c>
      <c r="P187" s="204">
        <v>29535</v>
      </c>
      <c r="Q187" s="204"/>
      <c r="S187" s="71" t="s">
        <v>262</v>
      </c>
      <c r="T187" s="71" t="s">
        <v>554</v>
      </c>
      <c r="U187" s="257">
        <f t="shared" si="10"/>
        <v>30.519630237226341</v>
      </c>
      <c r="V187" s="257">
        <f t="shared" si="11"/>
        <v>29.028714102649868</v>
      </c>
      <c r="W187" s="257">
        <f t="shared" si="12"/>
        <v>26.499114863478301</v>
      </c>
      <c r="X187" s="257">
        <f t="shared" si="13"/>
        <v>23.274943925300729</v>
      </c>
      <c r="Y187" s="257">
        <f t="shared" si="14"/>
        <v>22.45733846557393</v>
      </c>
    </row>
    <row r="188" spans="1:25" x14ac:dyDescent="0.2">
      <c r="A188" s="71" t="s">
        <v>263</v>
      </c>
      <c r="B188" s="71" t="s">
        <v>555</v>
      </c>
      <c r="C188" s="78">
        <v>64.620499170197206</v>
      </c>
      <c r="D188" s="78">
        <v>64.499758967316296</v>
      </c>
      <c r="E188" s="78">
        <v>62.469646443728202</v>
      </c>
      <c r="F188" s="78">
        <v>64.537106597009497</v>
      </c>
      <c r="G188" s="78">
        <v>64.102878937344201</v>
      </c>
      <c r="H188" s="78">
        <v>64.814042605810698</v>
      </c>
      <c r="J188" s="207" t="s">
        <v>263</v>
      </c>
      <c r="K188" s="208" t="s">
        <v>943</v>
      </c>
      <c r="L188" s="204">
        <v>1670</v>
      </c>
      <c r="M188" s="204">
        <v>1668</v>
      </c>
      <c r="N188" s="204">
        <v>1810</v>
      </c>
      <c r="O188" s="204">
        <v>1818</v>
      </c>
      <c r="P188" s="204">
        <v>1977</v>
      </c>
      <c r="Q188" s="204"/>
      <c r="S188" s="71" t="s">
        <v>263</v>
      </c>
      <c r="T188" s="71" t="s">
        <v>555</v>
      </c>
      <c r="U188" s="257">
        <f t="shared" si="10"/>
        <v>38.694909682752815</v>
      </c>
      <c r="V188" s="257">
        <f t="shared" si="11"/>
        <v>38.668920244194425</v>
      </c>
      <c r="W188" s="257">
        <f t="shared" si="12"/>
        <v>34.51361681973934</v>
      </c>
      <c r="X188" s="257">
        <f t="shared" si="13"/>
        <v>35.498958524207644</v>
      </c>
      <c r="Y188" s="257">
        <f t="shared" si="14"/>
        <v>32.424319138767927</v>
      </c>
    </row>
    <row r="189" spans="1:25" x14ac:dyDescent="0.2">
      <c r="A189" s="71" t="s">
        <v>264</v>
      </c>
      <c r="B189" s="71" t="s">
        <v>556</v>
      </c>
      <c r="C189" s="78">
        <v>70.960116874354298</v>
      </c>
      <c r="D189" s="78">
        <v>73.990715361262602</v>
      </c>
      <c r="E189" s="78">
        <v>70.778323595032006</v>
      </c>
      <c r="F189" s="78">
        <v>71.325221884666803</v>
      </c>
      <c r="G189" s="78">
        <v>68.4304708668827</v>
      </c>
      <c r="H189" s="78">
        <v>70.420795946272094</v>
      </c>
      <c r="J189" s="207" t="s">
        <v>264</v>
      </c>
      <c r="K189" s="208" t="s">
        <v>944</v>
      </c>
      <c r="L189" s="204">
        <v>2655</v>
      </c>
      <c r="M189" s="204">
        <v>2717</v>
      </c>
      <c r="N189" s="204">
        <v>2899</v>
      </c>
      <c r="O189" s="204">
        <v>3115</v>
      </c>
      <c r="P189" s="204">
        <v>3359</v>
      </c>
      <c r="Q189" s="204"/>
      <c r="S189" s="71" t="s">
        <v>264</v>
      </c>
      <c r="T189" s="71" t="s">
        <v>556</v>
      </c>
      <c r="U189" s="257">
        <f t="shared" si="10"/>
        <v>26.726974340623087</v>
      </c>
      <c r="V189" s="257">
        <f t="shared" si="11"/>
        <v>27.232504733626278</v>
      </c>
      <c r="W189" s="257">
        <f t="shared" si="12"/>
        <v>24.414737355995864</v>
      </c>
      <c r="X189" s="257">
        <f t="shared" si="13"/>
        <v>22.897342499090463</v>
      </c>
      <c r="Y189" s="257">
        <f t="shared" si="14"/>
        <v>20.372274744531911</v>
      </c>
    </row>
    <row r="190" spans="1:25" x14ac:dyDescent="0.2">
      <c r="A190" s="71" t="s">
        <v>265</v>
      </c>
      <c r="B190" s="71" t="s">
        <v>557</v>
      </c>
      <c r="C190" s="78">
        <v>243.877707928017</v>
      </c>
      <c r="D190" s="78">
        <v>241.987106626204</v>
      </c>
      <c r="E190" s="78">
        <v>241.332956226005</v>
      </c>
      <c r="F190" s="78">
        <v>242.629126881209</v>
      </c>
      <c r="G190" s="78">
        <v>237.511763773073</v>
      </c>
      <c r="H190" s="78">
        <v>241.80403862327</v>
      </c>
      <c r="J190" s="207" t="s">
        <v>265</v>
      </c>
      <c r="K190" s="208" t="s">
        <v>945</v>
      </c>
      <c r="L190" s="204">
        <v>8398</v>
      </c>
      <c r="M190" s="204">
        <v>8582</v>
      </c>
      <c r="N190" s="204">
        <v>8541</v>
      </c>
      <c r="O190" s="204">
        <v>8949</v>
      </c>
      <c r="P190" s="204">
        <v>9541</v>
      </c>
      <c r="Q190" s="204"/>
      <c r="S190" s="71" t="s">
        <v>265</v>
      </c>
      <c r="T190" s="71" t="s">
        <v>557</v>
      </c>
      <c r="U190" s="257">
        <f t="shared" si="10"/>
        <v>29.039974747322816</v>
      </c>
      <c r="V190" s="257">
        <f t="shared" si="11"/>
        <v>28.197052741342809</v>
      </c>
      <c r="W190" s="257">
        <f t="shared" si="12"/>
        <v>28.255819719705535</v>
      </c>
      <c r="X190" s="257">
        <f t="shared" si="13"/>
        <v>27.112428973204715</v>
      </c>
      <c r="Y190" s="257">
        <f t="shared" si="14"/>
        <v>24.893801883772458</v>
      </c>
    </row>
    <row r="191" spans="1:25" x14ac:dyDescent="0.2">
      <c r="A191" s="71" t="s">
        <v>266</v>
      </c>
      <c r="B191" s="71" t="s">
        <v>558</v>
      </c>
      <c r="C191" s="78">
        <v>55.551512388902196</v>
      </c>
      <c r="D191" s="78">
        <v>53.858272578075997</v>
      </c>
      <c r="E191" s="78">
        <v>52.2979443789798</v>
      </c>
      <c r="F191" s="78">
        <v>52.060588506105198</v>
      </c>
      <c r="G191" s="78">
        <v>51.2239910915903</v>
      </c>
      <c r="H191" s="78">
        <v>51.785313166249402</v>
      </c>
      <c r="J191" s="207" t="s">
        <v>266</v>
      </c>
      <c r="K191" s="208" t="s">
        <v>946</v>
      </c>
      <c r="L191" s="204">
        <v>2074</v>
      </c>
      <c r="M191" s="204">
        <v>2058</v>
      </c>
      <c r="N191" s="204">
        <v>2089</v>
      </c>
      <c r="O191" s="204">
        <v>2236</v>
      </c>
      <c r="P191" s="204">
        <v>2371</v>
      </c>
      <c r="Q191" s="204"/>
      <c r="S191" s="71" t="s">
        <v>266</v>
      </c>
      <c r="T191" s="71" t="s">
        <v>558</v>
      </c>
      <c r="U191" s="257">
        <f t="shared" si="10"/>
        <v>26.784721498988525</v>
      </c>
      <c r="V191" s="257">
        <f t="shared" si="11"/>
        <v>26.170200475255584</v>
      </c>
      <c r="W191" s="257">
        <f t="shared" si="12"/>
        <v>25.034918324068837</v>
      </c>
      <c r="X191" s="257">
        <f t="shared" si="13"/>
        <v>23.282910780905723</v>
      </c>
      <c r="Y191" s="257">
        <f t="shared" si="14"/>
        <v>21.604382577642472</v>
      </c>
    </row>
    <row r="192" spans="1:25" x14ac:dyDescent="0.2">
      <c r="A192" s="71" t="s">
        <v>267</v>
      </c>
      <c r="B192" s="71" t="s">
        <v>559</v>
      </c>
      <c r="C192" s="78">
        <v>47.877382852422997</v>
      </c>
      <c r="D192" s="78">
        <v>45.757370649025802</v>
      </c>
      <c r="E192" s="78">
        <v>70.8010588591317</v>
      </c>
      <c r="F192" s="78">
        <v>71.9160612593503</v>
      </c>
      <c r="G192" s="78">
        <v>70.428120274540603</v>
      </c>
      <c r="H192" s="78">
        <v>69.604383037083807</v>
      </c>
      <c r="J192" s="207" t="s">
        <v>267</v>
      </c>
      <c r="K192" s="208" t="s">
        <v>947</v>
      </c>
      <c r="L192" s="204">
        <v>2010</v>
      </c>
      <c r="M192" s="204">
        <v>2051</v>
      </c>
      <c r="N192" s="204">
        <v>2123</v>
      </c>
      <c r="O192" s="204">
        <v>2314</v>
      </c>
      <c r="P192" s="204">
        <v>2465</v>
      </c>
      <c r="Q192" s="204"/>
      <c r="S192" s="71" t="s">
        <v>267</v>
      </c>
      <c r="T192" s="71" t="s">
        <v>559</v>
      </c>
      <c r="U192" s="257">
        <f t="shared" si="10"/>
        <v>23.819593458916913</v>
      </c>
      <c r="V192" s="257">
        <f t="shared" si="11"/>
        <v>22.309785786945785</v>
      </c>
      <c r="W192" s="257">
        <f t="shared" si="12"/>
        <v>33.349533141371502</v>
      </c>
      <c r="X192" s="257">
        <f t="shared" si="13"/>
        <v>31.07867815875121</v>
      </c>
      <c r="Y192" s="257">
        <f t="shared" si="14"/>
        <v>28.571245547480974</v>
      </c>
    </row>
    <row r="193" spans="1:25" x14ac:dyDescent="0.2">
      <c r="A193" s="71" t="s">
        <v>268</v>
      </c>
      <c r="B193" s="71" t="s">
        <v>560</v>
      </c>
      <c r="C193" s="78">
        <v>63.406165718233801</v>
      </c>
      <c r="D193" s="78">
        <v>63.356467740901401</v>
      </c>
      <c r="E193" s="78">
        <v>59.749435555672498</v>
      </c>
      <c r="F193" s="78">
        <v>57.717367700030998</v>
      </c>
      <c r="G193" s="78">
        <v>56.393389003576303</v>
      </c>
      <c r="H193" s="78">
        <v>55.471335966262799</v>
      </c>
      <c r="J193" s="207" t="s">
        <v>268</v>
      </c>
      <c r="K193" s="208" t="s">
        <v>948</v>
      </c>
      <c r="L193" s="204">
        <v>3463</v>
      </c>
      <c r="M193" s="204">
        <v>3506</v>
      </c>
      <c r="N193" s="204">
        <v>3597</v>
      </c>
      <c r="O193" s="204">
        <v>3763</v>
      </c>
      <c r="P193" s="204">
        <v>4019</v>
      </c>
      <c r="Q193" s="204"/>
      <c r="S193" s="71" t="s">
        <v>268</v>
      </c>
      <c r="T193" s="71" t="s">
        <v>560</v>
      </c>
      <c r="U193" s="257">
        <f t="shared" si="10"/>
        <v>18.309606040494888</v>
      </c>
      <c r="V193" s="257">
        <f t="shared" si="11"/>
        <v>18.070869292898291</v>
      </c>
      <c r="W193" s="257">
        <f t="shared" si="12"/>
        <v>16.610907855344035</v>
      </c>
      <c r="X193" s="257">
        <f t="shared" si="13"/>
        <v>15.338125883611745</v>
      </c>
      <c r="Y193" s="257">
        <f t="shared" si="14"/>
        <v>14.031696691608934</v>
      </c>
    </row>
    <row r="194" spans="1:25" x14ac:dyDescent="0.2">
      <c r="A194" s="71" t="s">
        <v>269</v>
      </c>
      <c r="B194" s="71" t="s">
        <v>561</v>
      </c>
      <c r="C194" s="78">
        <v>19.613165988936299</v>
      </c>
      <c r="D194" s="78">
        <v>18.241989433373799</v>
      </c>
      <c r="E194" s="78">
        <v>17.2178285083349</v>
      </c>
      <c r="F194" s="78">
        <v>16.303626329196799</v>
      </c>
      <c r="G194" s="78">
        <v>16.7041428107412</v>
      </c>
      <c r="H194" s="78">
        <v>17.635892318110301</v>
      </c>
      <c r="J194" s="207" t="s">
        <v>269</v>
      </c>
      <c r="K194" s="208" t="s">
        <v>949</v>
      </c>
      <c r="L194" s="204">
        <v>678</v>
      </c>
      <c r="M194" s="208">
        <v>639</v>
      </c>
      <c r="N194" s="204">
        <v>626</v>
      </c>
      <c r="O194" s="204">
        <v>646</v>
      </c>
      <c r="P194" s="204">
        <v>750</v>
      </c>
      <c r="Q194" s="204"/>
      <c r="S194" s="71" t="s">
        <v>269</v>
      </c>
      <c r="T194" s="71" t="s">
        <v>561</v>
      </c>
      <c r="U194" s="257">
        <f t="shared" si="10"/>
        <v>28.927973435009292</v>
      </c>
      <c r="V194" s="257">
        <f t="shared" si="11"/>
        <v>28.547714293229731</v>
      </c>
      <c r="W194" s="257">
        <f t="shared" si="12"/>
        <v>27.504518383921564</v>
      </c>
      <c r="X194" s="257">
        <f t="shared" si="13"/>
        <v>25.237811655103403</v>
      </c>
      <c r="Y194" s="257">
        <f t="shared" si="14"/>
        <v>22.272190414321599</v>
      </c>
    </row>
    <row r="195" spans="1:25" x14ac:dyDescent="0.2">
      <c r="A195" s="71" t="s">
        <v>270</v>
      </c>
      <c r="B195" s="71" t="s">
        <v>562</v>
      </c>
      <c r="C195" s="78">
        <v>117.164195796155</v>
      </c>
      <c r="D195" s="78">
        <v>82.8716863411573</v>
      </c>
      <c r="E195" s="78">
        <v>66.348506389354</v>
      </c>
      <c r="F195" s="78">
        <v>70.583466751079499</v>
      </c>
      <c r="G195" s="78">
        <v>70.764320727252496</v>
      </c>
      <c r="H195" s="78">
        <v>101.981321278869</v>
      </c>
      <c r="J195" s="207" t="s">
        <v>270</v>
      </c>
      <c r="K195" s="208" t="s">
        <v>950</v>
      </c>
      <c r="L195" s="204">
        <v>4368</v>
      </c>
      <c r="M195" s="204">
        <v>4195</v>
      </c>
      <c r="N195" s="204">
        <v>4459</v>
      </c>
      <c r="O195" s="204">
        <v>4741</v>
      </c>
      <c r="P195" s="204">
        <v>4952</v>
      </c>
      <c r="Q195" s="204"/>
      <c r="S195" s="71" t="s">
        <v>270</v>
      </c>
      <c r="T195" s="71" t="s">
        <v>562</v>
      </c>
      <c r="U195" s="257">
        <f t="shared" si="10"/>
        <v>26.823304898387132</v>
      </c>
      <c r="V195" s="257">
        <f t="shared" si="11"/>
        <v>19.754871595031538</v>
      </c>
      <c r="W195" s="257">
        <f t="shared" si="12"/>
        <v>14.879682975858714</v>
      </c>
      <c r="X195" s="257">
        <f t="shared" si="13"/>
        <v>14.887885836549145</v>
      </c>
      <c r="Y195" s="257">
        <f t="shared" si="14"/>
        <v>14.290048612126919</v>
      </c>
    </row>
    <row r="196" spans="1:25" x14ac:dyDescent="0.2">
      <c r="A196" s="71" t="s">
        <v>271</v>
      </c>
      <c r="B196" s="71" t="s">
        <v>563</v>
      </c>
      <c r="C196" s="78">
        <v>13.9767792915197</v>
      </c>
      <c r="D196" s="78">
        <v>13.973217983082</v>
      </c>
      <c r="E196" s="78">
        <v>13.4848776706718</v>
      </c>
      <c r="F196" s="78">
        <v>13.6131777735767</v>
      </c>
      <c r="G196" s="78">
        <v>13.458825085809799</v>
      </c>
      <c r="H196" s="78">
        <v>13.672166881185801</v>
      </c>
      <c r="J196" s="207" t="s">
        <v>271</v>
      </c>
      <c r="K196" s="208" t="s">
        <v>951</v>
      </c>
      <c r="L196" s="204">
        <v>1079</v>
      </c>
      <c r="M196" s="204">
        <v>1173</v>
      </c>
      <c r="N196" s="204">
        <v>1197</v>
      </c>
      <c r="O196" s="204">
        <v>1095</v>
      </c>
      <c r="P196" s="204">
        <v>1188</v>
      </c>
      <c r="Q196" s="204"/>
      <c r="S196" s="71" t="s">
        <v>271</v>
      </c>
      <c r="T196" s="71" t="s">
        <v>563</v>
      </c>
      <c r="U196" s="257">
        <f t="shared" si="10"/>
        <v>12.953456247932992</v>
      </c>
      <c r="V196" s="257">
        <f t="shared" si="11"/>
        <v>11.912376797171357</v>
      </c>
      <c r="W196" s="257">
        <f t="shared" si="12"/>
        <v>11.265561963802673</v>
      </c>
      <c r="X196" s="257">
        <f t="shared" si="13"/>
        <v>12.432125820617991</v>
      </c>
      <c r="Y196" s="257">
        <f t="shared" si="14"/>
        <v>11.328977344957744</v>
      </c>
    </row>
    <row r="197" spans="1:25" x14ac:dyDescent="0.2">
      <c r="A197" s="71" t="s">
        <v>272</v>
      </c>
      <c r="B197" s="71" t="s">
        <v>564</v>
      </c>
      <c r="C197" s="78">
        <v>34.492163269899002</v>
      </c>
      <c r="D197" s="78">
        <v>33.782799605750597</v>
      </c>
      <c r="E197" s="78">
        <v>33.8676525855847</v>
      </c>
      <c r="F197" s="78">
        <v>34.951716952280599</v>
      </c>
      <c r="G197" s="78">
        <v>33.611813323015198</v>
      </c>
      <c r="H197" s="78">
        <v>34.012897284091203</v>
      </c>
      <c r="J197" s="207" t="s">
        <v>272</v>
      </c>
      <c r="K197" s="208" t="s">
        <v>952</v>
      </c>
      <c r="L197" s="204">
        <v>1615</v>
      </c>
      <c r="M197" s="204">
        <v>1573</v>
      </c>
      <c r="N197" s="204">
        <v>1612</v>
      </c>
      <c r="O197" s="204">
        <v>1830</v>
      </c>
      <c r="P197" s="204">
        <v>1938</v>
      </c>
      <c r="Q197" s="204"/>
      <c r="S197" s="71" t="s">
        <v>272</v>
      </c>
      <c r="T197" s="71" t="s">
        <v>564</v>
      </c>
      <c r="U197" s="257">
        <f t="shared" si="10"/>
        <v>21.357376637708359</v>
      </c>
      <c r="V197" s="257">
        <f t="shared" si="11"/>
        <v>21.476668535124347</v>
      </c>
      <c r="W197" s="257">
        <f t="shared" si="12"/>
        <v>21.009710040685299</v>
      </c>
      <c r="X197" s="257">
        <f t="shared" si="13"/>
        <v>19.09929888102765</v>
      </c>
      <c r="Y197" s="257">
        <f t="shared" si="14"/>
        <v>17.343556926220433</v>
      </c>
    </row>
    <row r="198" spans="1:25" x14ac:dyDescent="0.2">
      <c r="A198" s="71" t="s">
        <v>273</v>
      </c>
      <c r="B198" s="71" t="s">
        <v>565</v>
      </c>
      <c r="C198" s="78">
        <v>71.582739801615503</v>
      </c>
      <c r="D198" s="78">
        <v>73.436832177093393</v>
      </c>
      <c r="E198" s="78">
        <v>73.455921145515603</v>
      </c>
      <c r="F198" s="78">
        <v>68.415430209189907</v>
      </c>
      <c r="G198" s="78">
        <v>64.353000545645401</v>
      </c>
      <c r="H198" s="78">
        <v>64.486947570247594</v>
      </c>
      <c r="J198" s="207" t="s">
        <v>273</v>
      </c>
      <c r="K198" s="208" t="s">
        <v>953</v>
      </c>
      <c r="L198" s="204">
        <v>2870</v>
      </c>
      <c r="M198" s="204">
        <v>2812</v>
      </c>
      <c r="N198" s="204">
        <v>2837</v>
      </c>
      <c r="O198" s="204">
        <v>3193</v>
      </c>
      <c r="P198" s="204">
        <v>3337</v>
      </c>
      <c r="Q198" s="204"/>
      <c r="S198" s="71" t="s">
        <v>273</v>
      </c>
      <c r="T198" s="71" t="s">
        <v>565</v>
      </c>
      <c r="U198" s="257">
        <f t="shared" si="10"/>
        <v>24.941721185231884</v>
      </c>
      <c r="V198" s="257">
        <f t="shared" si="11"/>
        <v>26.115516421441466</v>
      </c>
      <c r="W198" s="257">
        <f t="shared" si="12"/>
        <v>25.892111789043216</v>
      </c>
      <c r="X198" s="257">
        <f t="shared" si="13"/>
        <v>21.426692830939523</v>
      </c>
      <c r="Y198" s="257">
        <f t="shared" si="14"/>
        <v>19.284687007984836</v>
      </c>
    </row>
    <row r="199" spans="1:25" x14ac:dyDescent="0.2">
      <c r="A199" s="71" t="s">
        <v>274</v>
      </c>
      <c r="B199" s="71" t="s">
        <v>566</v>
      </c>
      <c r="C199" s="78">
        <v>56.541798523434501</v>
      </c>
      <c r="D199" s="78">
        <v>54.919797280700003</v>
      </c>
      <c r="E199" s="78">
        <v>54.287428898420501</v>
      </c>
      <c r="F199" s="78">
        <v>51.927248904535197</v>
      </c>
      <c r="G199" s="78">
        <v>49.127820730265903</v>
      </c>
      <c r="H199" s="78">
        <v>48.787551145177702</v>
      </c>
      <c r="J199" s="207" t="s">
        <v>274</v>
      </c>
      <c r="K199" s="208" t="s">
        <v>954</v>
      </c>
      <c r="L199" s="204">
        <v>2489</v>
      </c>
      <c r="M199" s="204">
        <v>2636</v>
      </c>
      <c r="N199" s="204">
        <v>2597</v>
      </c>
      <c r="O199" s="204">
        <v>2574</v>
      </c>
      <c r="P199" s="204">
        <v>2692</v>
      </c>
      <c r="Q199" s="204"/>
      <c r="S199" s="71" t="s">
        <v>274</v>
      </c>
      <c r="T199" s="71" t="s">
        <v>566</v>
      </c>
      <c r="U199" s="257">
        <f t="shared" si="10"/>
        <v>22.716672769559864</v>
      </c>
      <c r="V199" s="257">
        <f t="shared" si="11"/>
        <v>20.834520971433992</v>
      </c>
      <c r="W199" s="257">
        <f t="shared" si="12"/>
        <v>20.90390023042761</v>
      </c>
      <c r="X199" s="257">
        <f t="shared" si="13"/>
        <v>20.173756373168299</v>
      </c>
      <c r="Y199" s="257">
        <f t="shared" si="14"/>
        <v>18.249561935462815</v>
      </c>
    </row>
    <row r="200" spans="1:25" x14ac:dyDescent="0.2">
      <c r="A200" s="71" t="s">
        <v>275</v>
      </c>
      <c r="B200" s="71" t="s">
        <v>567</v>
      </c>
      <c r="C200" s="78">
        <v>91.910246429333597</v>
      </c>
      <c r="D200" s="78">
        <v>92.007700733855202</v>
      </c>
      <c r="E200" s="78">
        <v>87.139171557786895</v>
      </c>
      <c r="F200" s="78">
        <v>90.987984118860794</v>
      </c>
      <c r="G200" s="78">
        <v>88.825216214474096</v>
      </c>
      <c r="H200" s="78">
        <v>87.074729003924006</v>
      </c>
      <c r="J200" s="207" t="s">
        <v>275</v>
      </c>
      <c r="K200" s="208" t="s">
        <v>955</v>
      </c>
      <c r="L200" s="204">
        <v>3234</v>
      </c>
      <c r="M200" s="204">
        <v>3222</v>
      </c>
      <c r="N200" s="204">
        <v>3213</v>
      </c>
      <c r="O200" s="204">
        <v>3345</v>
      </c>
      <c r="P200" s="204">
        <v>3569</v>
      </c>
      <c r="Q200" s="204"/>
      <c r="S200" s="71" t="s">
        <v>275</v>
      </c>
      <c r="T200" s="71" t="s">
        <v>567</v>
      </c>
      <c r="U200" s="257">
        <f t="shared" ref="U200:U263" si="15">(C200*1000)/L200</f>
        <v>28.419989619459987</v>
      </c>
      <c r="V200" s="257">
        <f t="shared" ref="V200:V263" si="16">(D200*1000)/M200</f>
        <v>28.556083405914094</v>
      </c>
      <c r="W200" s="257">
        <f t="shared" si="12"/>
        <v>27.120812809768719</v>
      </c>
      <c r="X200" s="257">
        <f t="shared" si="13"/>
        <v>27.201191066924004</v>
      </c>
      <c r="Y200" s="257">
        <f t="shared" si="14"/>
        <v>24.887984369423958</v>
      </c>
    </row>
    <row r="201" spans="1:25" x14ac:dyDescent="0.2">
      <c r="A201" s="71" t="s">
        <v>276</v>
      </c>
      <c r="B201" s="71" t="s">
        <v>568</v>
      </c>
      <c r="C201" s="78">
        <v>351.01283732124102</v>
      </c>
      <c r="D201" s="78">
        <v>328.93554494982499</v>
      </c>
      <c r="E201" s="78">
        <v>324.053296487247</v>
      </c>
      <c r="F201" s="78">
        <v>315.02678856494202</v>
      </c>
      <c r="G201" s="78">
        <v>315.339058551123</v>
      </c>
      <c r="H201" s="78">
        <v>318.43780839298898</v>
      </c>
      <c r="J201" s="207" t="s">
        <v>276</v>
      </c>
      <c r="K201" s="208" t="s">
        <v>956</v>
      </c>
      <c r="L201" s="204">
        <v>36705</v>
      </c>
      <c r="M201" s="204">
        <v>38478</v>
      </c>
      <c r="N201" s="204">
        <v>38709</v>
      </c>
      <c r="O201" s="204">
        <v>40244</v>
      </c>
      <c r="P201" s="204">
        <v>43138</v>
      </c>
      <c r="Q201" s="204"/>
      <c r="S201" s="71" t="s">
        <v>276</v>
      </c>
      <c r="T201" s="71" t="s">
        <v>568</v>
      </c>
      <c r="U201" s="257">
        <f t="shared" si="15"/>
        <v>9.5630796164348464</v>
      </c>
      <c r="V201" s="257">
        <f t="shared" si="16"/>
        <v>8.5486653399299595</v>
      </c>
      <c r="W201" s="257">
        <f t="shared" ref="W201:W264" si="17">(E201*1000)/N201</f>
        <v>8.3715233275787799</v>
      </c>
      <c r="X201" s="257">
        <f t="shared" ref="X201:X264" si="18">(F201*1000)/O201</f>
        <v>7.8279194057484851</v>
      </c>
      <c r="Y201" s="257">
        <f t="shared" ref="Y201:Y264" si="19">(G201*1000)/P201</f>
        <v>7.3100064572099548</v>
      </c>
    </row>
    <row r="202" spans="1:25" x14ac:dyDescent="0.2">
      <c r="A202" s="71" t="s">
        <v>277</v>
      </c>
      <c r="B202" s="71" t="s">
        <v>569</v>
      </c>
      <c r="C202" s="78">
        <v>138.363218164523</v>
      </c>
      <c r="D202" s="78">
        <v>125.403245696979</v>
      </c>
      <c r="E202" s="78">
        <v>125.762748657431</v>
      </c>
      <c r="F202" s="78">
        <v>128.524015672281</v>
      </c>
      <c r="G202" s="78">
        <v>123.208896427204</v>
      </c>
      <c r="H202" s="78">
        <v>124.125224689267</v>
      </c>
      <c r="J202" s="207" t="s">
        <v>277</v>
      </c>
      <c r="K202" s="208" t="s">
        <v>957</v>
      </c>
      <c r="L202" s="204">
        <v>5960</v>
      </c>
      <c r="M202" s="204">
        <v>5951</v>
      </c>
      <c r="N202" s="204">
        <v>6022</v>
      </c>
      <c r="O202" s="204">
        <v>6388</v>
      </c>
      <c r="P202" s="204">
        <v>6592</v>
      </c>
      <c r="Q202" s="204"/>
      <c r="S202" s="71" t="s">
        <v>277</v>
      </c>
      <c r="T202" s="71" t="s">
        <v>569</v>
      </c>
      <c r="U202" s="257">
        <f t="shared" si="15"/>
        <v>23.21530506116158</v>
      </c>
      <c r="V202" s="257">
        <f t="shared" si="16"/>
        <v>21.072634128210215</v>
      </c>
      <c r="W202" s="257">
        <f t="shared" si="17"/>
        <v>20.88388386871986</v>
      </c>
      <c r="X202" s="257">
        <f t="shared" si="18"/>
        <v>20.119601701985125</v>
      </c>
      <c r="Y202" s="257">
        <f t="shared" si="19"/>
        <v>18.690669967719053</v>
      </c>
    </row>
    <row r="203" spans="1:25" x14ac:dyDescent="0.2">
      <c r="A203" s="71" t="s">
        <v>278</v>
      </c>
      <c r="B203" s="71" t="s">
        <v>570</v>
      </c>
      <c r="C203" s="78">
        <v>51.748068809962703</v>
      </c>
      <c r="D203" s="78">
        <v>49.714150968308303</v>
      </c>
      <c r="E203" s="78">
        <v>52.143650619284301</v>
      </c>
      <c r="F203" s="78">
        <v>48.176102782155098</v>
      </c>
      <c r="G203" s="78">
        <v>47.462732310822503</v>
      </c>
      <c r="H203" s="78">
        <v>48.3888492661182</v>
      </c>
      <c r="J203" s="207" t="s">
        <v>278</v>
      </c>
      <c r="K203" s="208" t="s">
        <v>958</v>
      </c>
      <c r="L203" s="204">
        <v>2506</v>
      </c>
      <c r="M203" s="204">
        <v>2518</v>
      </c>
      <c r="N203" s="204">
        <v>2589</v>
      </c>
      <c r="O203" s="204">
        <v>2686</v>
      </c>
      <c r="P203" s="204">
        <v>2701</v>
      </c>
      <c r="Q203" s="204"/>
      <c r="S203" s="71" t="s">
        <v>278</v>
      </c>
      <c r="T203" s="71" t="s">
        <v>570</v>
      </c>
      <c r="U203" s="257">
        <f t="shared" si="15"/>
        <v>20.649668320017039</v>
      </c>
      <c r="V203" s="257">
        <f t="shared" si="16"/>
        <v>19.743507135944522</v>
      </c>
      <c r="W203" s="257">
        <f t="shared" si="17"/>
        <v>20.140459876123717</v>
      </c>
      <c r="X203" s="257">
        <f t="shared" si="18"/>
        <v>17.936002525001896</v>
      </c>
      <c r="Y203" s="257">
        <f t="shared" si="19"/>
        <v>17.572281492344501</v>
      </c>
    </row>
    <row r="204" spans="1:25" x14ac:dyDescent="0.2">
      <c r="A204" s="71" t="s">
        <v>279</v>
      </c>
      <c r="B204" s="71" t="s">
        <v>571</v>
      </c>
      <c r="C204" s="78">
        <v>103.214165049286</v>
      </c>
      <c r="D204" s="78">
        <v>91.097865163790104</v>
      </c>
      <c r="E204" s="78">
        <v>89.781596518368403</v>
      </c>
      <c r="F204" s="78">
        <v>89.483342282392101</v>
      </c>
      <c r="G204" s="78">
        <v>89.227947685464102</v>
      </c>
      <c r="H204" s="78">
        <v>92.043695782640597</v>
      </c>
      <c r="J204" s="207" t="s">
        <v>279</v>
      </c>
      <c r="K204" s="208" t="s">
        <v>959</v>
      </c>
      <c r="L204" s="204">
        <v>3128</v>
      </c>
      <c r="M204" s="204">
        <v>3248</v>
      </c>
      <c r="N204" s="204">
        <v>3444</v>
      </c>
      <c r="O204" s="204">
        <v>3515</v>
      </c>
      <c r="P204" s="204">
        <v>3568</v>
      </c>
      <c r="Q204" s="204"/>
      <c r="S204" s="71" t="s">
        <v>279</v>
      </c>
      <c r="T204" s="71" t="s">
        <v>571</v>
      </c>
      <c r="U204" s="257">
        <f t="shared" si="15"/>
        <v>32.996855834170717</v>
      </c>
      <c r="V204" s="257">
        <f t="shared" si="16"/>
        <v>28.047372279492027</v>
      </c>
      <c r="W204" s="257">
        <f t="shared" si="17"/>
        <v>26.068988536111615</v>
      </c>
      <c r="X204" s="257">
        <f t="shared" si="18"/>
        <v>25.457565371946544</v>
      </c>
      <c r="Y204" s="257">
        <f t="shared" si="19"/>
        <v>25.007832871486574</v>
      </c>
    </row>
    <row r="205" spans="1:25" x14ac:dyDescent="0.2">
      <c r="A205" s="71" t="s">
        <v>280</v>
      </c>
      <c r="B205" s="71" t="s">
        <v>572</v>
      </c>
      <c r="C205" s="78">
        <v>109.070451053639</v>
      </c>
      <c r="D205" s="78">
        <v>106.455900616387</v>
      </c>
      <c r="E205" s="78">
        <v>100.598026052234</v>
      </c>
      <c r="F205" s="78">
        <v>100.92941349537</v>
      </c>
      <c r="G205" s="78">
        <v>97.203198251038103</v>
      </c>
      <c r="H205" s="78">
        <v>96.364183940871797</v>
      </c>
      <c r="J205" s="207" t="s">
        <v>280</v>
      </c>
      <c r="K205" s="208" t="s">
        <v>960</v>
      </c>
      <c r="L205" s="204">
        <v>7797</v>
      </c>
      <c r="M205" s="204">
        <v>6828</v>
      </c>
      <c r="N205" s="204">
        <v>6820</v>
      </c>
      <c r="O205" s="204">
        <v>7657</v>
      </c>
      <c r="P205" s="204">
        <v>7727</v>
      </c>
      <c r="Q205" s="204"/>
      <c r="S205" s="71" t="s">
        <v>280</v>
      </c>
      <c r="T205" s="71" t="s">
        <v>572</v>
      </c>
      <c r="U205" s="257">
        <f t="shared" si="15"/>
        <v>13.988771457437348</v>
      </c>
      <c r="V205" s="257">
        <f t="shared" si="16"/>
        <v>15.591080933858668</v>
      </c>
      <c r="W205" s="257">
        <f t="shared" si="17"/>
        <v>14.750443702673609</v>
      </c>
      <c r="X205" s="257">
        <f t="shared" si="18"/>
        <v>13.181326040925949</v>
      </c>
      <c r="Y205" s="257">
        <f t="shared" si="19"/>
        <v>12.579681409478207</v>
      </c>
    </row>
    <row r="206" spans="1:25" x14ac:dyDescent="0.2">
      <c r="A206" s="71" t="s">
        <v>281</v>
      </c>
      <c r="B206" s="71" t="s">
        <v>573</v>
      </c>
      <c r="C206" s="78">
        <v>97.856883031702296</v>
      </c>
      <c r="D206" s="78">
        <v>91.909379377089095</v>
      </c>
      <c r="E206" s="78">
        <v>89.202064370085097</v>
      </c>
      <c r="F206" s="78">
        <v>90.474962106911093</v>
      </c>
      <c r="G206" s="78">
        <v>87.887711743914295</v>
      </c>
      <c r="H206" s="78">
        <v>93.176238887394902</v>
      </c>
      <c r="J206" s="207" t="s">
        <v>281</v>
      </c>
      <c r="K206" s="208" t="s">
        <v>961</v>
      </c>
      <c r="L206" s="204">
        <v>3334</v>
      </c>
      <c r="M206" s="204">
        <v>3600</v>
      </c>
      <c r="N206" s="204">
        <v>3613</v>
      </c>
      <c r="O206" s="204">
        <v>3897</v>
      </c>
      <c r="P206" s="204">
        <v>4090</v>
      </c>
      <c r="Q206" s="204"/>
      <c r="S206" s="71" t="s">
        <v>281</v>
      </c>
      <c r="T206" s="71" t="s">
        <v>573</v>
      </c>
      <c r="U206" s="257">
        <f t="shared" si="15"/>
        <v>29.351194670576572</v>
      </c>
      <c r="V206" s="257">
        <f t="shared" si="16"/>
        <v>25.530383160302524</v>
      </c>
      <c r="W206" s="257">
        <f t="shared" si="17"/>
        <v>24.689195784690035</v>
      </c>
      <c r="X206" s="257">
        <f t="shared" si="18"/>
        <v>23.216567130333868</v>
      </c>
      <c r="Y206" s="257">
        <f t="shared" si="19"/>
        <v>21.488438079196648</v>
      </c>
    </row>
    <row r="207" spans="1:25" x14ac:dyDescent="0.2">
      <c r="A207" s="71" t="s">
        <v>282</v>
      </c>
      <c r="B207" s="71" t="s">
        <v>574</v>
      </c>
      <c r="C207" s="78">
        <v>46.546047997466999</v>
      </c>
      <c r="D207" s="78">
        <v>45.420381080755099</v>
      </c>
      <c r="E207" s="78">
        <v>45.229642388482098</v>
      </c>
      <c r="F207" s="78">
        <v>44.365093573695397</v>
      </c>
      <c r="G207" s="78">
        <v>43.605822375849101</v>
      </c>
      <c r="H207" s="78">
        <v>44.868287395460897</v>
      </c>
      <c r="J207" s="207" t="s">
        <v>282</v>
      </c>
      <c r="K207" s="208" t="s">
        <v>962</v>
      </c>
      <c r="L207" s="204">
        <v>1134</v>
      </c>
      <c r="M207" s="204">
        <v>1170</v>
      </c>
      <c r="N207" s="204">
        <v>1198</v>
      </c>
      <c r="O207" s="204">
        <v>1276</v>
      </c>
      <c r="P207" s="204">
        <v>1409</v>
      </c>
      <c r="Q207" s="204"/>
      <c r="S207" s="71" t="s">
        <v>282</v>
      </c>
      <c r="T207" s="71" t="s">
        <v>574</v>
      </c>
      <c r="U207" s="257">
        <f t="shared" si="15"/>
        <v>41.045897704997358</v>
      </c>
      <c r="V207" s="257">
        <f t="shared" si="16"/>
        <v>38.820838530559911</v>
      </c>
      <c r="W207" s="257">
        <f t="shared" si="17"/>
        <v>37.754292477864858</v>
      </c>
      <c r="X207" s="257">
        <f t="shared" si="18"/>
        <v>34.768882111046551</v>
      </c>
      <c r="Y207" s="257">
        <f t="shared" si="19"/>
        <v>30.948064141837545</v>
      </c>
    </row>
    <row r="208" spans="1:25" x14ac:dyDescent="0.2">
      <c r="A208" s="71" t="s">
        <v>283</v>
      </c>
      <c r="B208" s="71" t="s">
        <v>575</v>
      </c>
      <c r="C208" s="78">
        <v>29.0660567354501</v>
      </c>
      <c r="D208" s="78">
        <v>27.460245900337998</v>
      </c>
      <c r="E208" s="78">
        <v>26.433652181363499</v>
      </c>
      <c r="F208" s="78">
        <v>26.574021756529898</v>
      </c>
      <c r="G208" s="78">
        <v>27.569714045142199</v>
      </c>
      <c r="H208" s="78">
        <v>27.1595114585967</v>
      </c>
      <c r="J208" s="207" t="s">
        <v>283</v>
      </c>
      <c r="K208" s="208" t="s">
        <v>963</v>
      </c>
      <c r="L208" s="204">
        <v>1543</v>
      </c>
      <c r="M208" s="204">
        <v>1603</v>
      </c>
      <c r="N208" s="204">
        <v>1452</v>
      </c>
      <c r="O208" s="204">
        <v>1542</v>
      </c>
      <c r="P208" s="204">
        <v>1607</v>
      </c>
      <c r="Q208" s="204"/>
      <c r="S208" s="71" t="s">
        <v>283</v>
      </c>
      <c r="T208" s="71" t="s">
        <v>575</v>
      </c>
      <c r="U208" s="257">
        <f t="shared" si="15"/>
        <v>18.83736664643558</v>
      </c>
      <c r="V208" s="257">
        <f t="shared" si="16"/>
        <v>17.130533936580161</v>
      </c>
      <c r="W208" s="257">
        <f t="shared" si="17"/>
        <v>18.204994615264116</v>
      </c>
      <c r="X208" s="257">
        <f t="shared" si="18"/>
        <v>17.233477144312516</v>
      </c>
      <c r="Y208" s="257">
        <f t="shared" si="19"/>
        <v>17.156013718196764</v>
      </c>
    </row>
    <row r="209" spans="1:25" x14ac:dyDescent="0.2">
      <c r="A209" s="71" t="s">
        <v>284</v>
      </c>
      <c r="B209" s="71" t="s">
        <v>576</v>
      </c>
      <c r="C209" s="78">
        <v>74.211290292460802</v>
      </c>
      <c r="D209" s="78">
        <v>76.016647820034393</v>
      </c>
      <c r="E209" s="78">
        <v>74.258017224336598</v>
      </c>
      <c r="F209" s="78">
        <v>71.574304427074907</v>
      </c>
      <c r="G209" s="78">
        <v>68.632113725965397</v>
      </c>
      <c r="H209" s="78">
        <v>68.314132680469797</v>
      </c>
      <c r="J209" s="207" t="s">
        <v>284</v>
      </c>
      <c r="K209" s="208" t="s">
        <v>964</v>
      </c>
      <c r="L209" s="204">
        <v>5608</v>
      </c>
      <c r="M209" s="204">
        <v>5273</v>
      </c>
      <c r="N209" s="204">
        <v>5298</v>
      </c>
      <c r="O209" s="204">
        <v>5945</v>
      </c>
      <c r="P209" s="204">
        <v>6129</v>
      </c>
      <c r="Q209" s="204"/>
      <c r="S209" s="71" t="s">
        <v>284</v>
      </c>
      <c r="T209" s="71" t="s">
        <v>576</v>
      </c>
      <c r="U209" s="257">
        <f t="shared" si="15"/>
        <v>13.23311167839886</v>
      </c>
      <c r="V209" s="257">
        <f t="shared" si="16"/>
        <v>14.416204782862582</v>
      </c>
      <c r="W209" s="257">
        <f t="shared" si="17"/>
        <v>14.016235791683012</v>
      </c>
      <c r="X209" s="257">
        <f t="shared" si="18"/>
        <v>12.039412014646746</v>
      </c>
      <c r="Y209" s="257">
        <f t="shared" si="19"/>
        <v>11.19793012334237</v>
      </c>
    </row>
    <row r="210" spans="1:25" x14ac:dyDescent="0.2">
      <c r="A210" s="71" t="s">
        <v>285</v>
      </c>
      <c r="B210" s="71" t="s">
        <v>577</v>
      </c>
      <c r="C210" s="78">
        <v>66.338056609418302</v>
      </c>
      <c r="D210" s="78">
        <v>66.002063590856395</v>
      </c>
      <c r="E210" s="78">
        <v>73.3681358880131</v>
      </c>
      <c r="F210" s="78">
        <v>71.315526216699794</v>
      </c>
      <c r="G210" s="78">
        <v>71.091184477297205</v>
      </c>
      <c r="H210" s="78">
        <v>69.640817635143094</v>
      </c>
      <c r="J210" s="207" t="s">
        <v>285</v>
      </c>
      <c r="K210" s="208" t="s">
        <v>965</v>
      </c>
      <c r="L210" s="204">
        <v>1758</v>
      </c>
      <c r="M210" s="204">
        <v>1700</v>
      </c>
      <c r="N210" s="204">
        <v>1652</v>
      </c>
      <c r="O210" s="204">
        <v>1689</v>
      </c>
      <c r="P210" s="204">
        <v>1820</v>
      </c>
      <c r="Q210" s="204"/>
      <c r="S210" s="71" t="s">
        <v>285</v>
      </c>
      <c r="T210" s="71" t="s">
        <v>577</v>
      </c>
      <c r="U210" s="257">
        <f t="shared" si="15"/>
        <v>37.7349582533665</v>
      </c>
      <c r="V210" s="257">
        <f t="shared" si="16"/>
        <v>38.824743288739057</v>
      </c>
      <c r="W210" s="257">
        <f t="shared" si="17"/>
        <v>44.41170453269558</v>
      </c>
      <c r="X210" s="257">
        <f t="shared" si="18"/>
        <v>42.223520554588397</v>
      </c>
      <c r="Y210" s="257">
        <f t="shared" si="19"/>
        <v>39.061090372141322</v>
      </c>
    </row>
    <row r="211" spans="1:25" x14ac:dyDescent="0.2">
      <c r="A211" s="71" t="s">
        <v>286</v>
      </c>
      <c r="B211" s="71" t="s">
        <v>578</v>
      </c>
      <c r="C211" s="78">
        <v>48.383686131713503</v>
      </c>
      <c r="D211" s="78">
        <v>47.618908529936903</v>
      </c>
      <c r="E211" s="78">
        <v>44.5525790916492</v>
      </c>
      <c r="F211" s="78">
        <v>46.464890563812197</v>
      </c>
      <c r="G211" s="78">
        <v>46.081134483516699</v>
      </c>
      <c r="H211" s="78">
        <v>45.1641224724141</v>
      </c>
      <c r="J211" s="207" t="s">
        <v>286</v>
      </c>
      <c r="K211" s="208" t="s">
        <v>966</v>
      </c>
      <c r="L211" s="204">
        <v>1809</v>
      </c>
      <c r="M211" s="204">
        <v>1940</v>
      </c>
      <c r="N211" s="204">
        <v>1729</v>
      </c>
      <c r="O211" s="204">
        <v>1852</v>
      </c>
      <c r="P211" s="204">
        <v>1832</v>
      </c>
      <c r="Q211" s="204"/>
      <c r="S211" s="71" t="s">
        <v>286</v>
      </c>
      <c r="T211" s="71" t="s">
        <v>578</v>
      </c>
      <c r="U211" s="257">
        <f t="shared" si="15"/>
        <v>26.746095152964902</v>
      </c>
      <c r="V211" s="257">
        <f t="shared" si="16"/>
        <v>24.545829139142732</v>
      </c>
      <c r="W211" s="257">
        <f t="shared" si="17"/>
        <v>25.767830590890224</v>
      </c>
      <c r="X211" s="257">
        <f t="shared" si="18"/>
        <v>25.089033781756044</v>
      </c>
      <c r="Y211" s="257">
        <f t="shared" si="19"/>
        <v>25.153457687509114</v>
      </c>
    </row>
    <row r="212" spans="1:25" x14ac:dyDescent="0.2">
      <c r="A212" s="71" t="s">
        <v>287</v>
      </c>
      <c r="B212" s="71" t="s">
        <v>579</v>
      </c>
      <c r="C212" s="78">
        <v>33.7136020089619</v>
      </c>
      <c r="D212" s="78">
        <v>36.044481817116903</v>
      </c>
      <c r="E212" s="78">
        <v>36.013678979770503</v>
      </c>
      <c r="F212" s="78">
        <v>36.836058418157201</v>
      </c>
      <c r="G212" s="78">
        <v>33.1331473255836</v>
      </c>
      <c r="H212" s="78">
        <v>29.904804140040302</v>
      </c>
      <c r="J212" s="207" t="s">
        <v>287</v>
      </c>
      <c r="K212" s="208" t="s">
        <v>967</v>
      </c>
      <c r="L212" s="204">
        <v>1087</v>
      </c>
      <c r="M212" s="204">
        <v>1106</v>
      </c>
      <c r="N212" s="204">
        <v>1185</v>
      </c>
      <c r="O212" s="204">
        <v>1357</v>
      </c>
      <c r="P212" s="204">
        <v>1373</v>
      </c>
      <c r="Q212" s="204"/>
      <c r="S212" s="71" t="s">
        <v>287</v>
      </c>
      <c r="T212" s="71" t="s">
        <v>579</v>
      </c>
      <c r="U212" s="257">
        <f t="shared" si="15"/>
        <v>31.015273237315455</v>
      </c>
      <c r="V212" s="257">
        <f t="shared" si="16"/>
        <v>32.589947393414924</v>
      </c>
      <c r="W212" s="257">
        <f t="shared" si="17"/>
        <v>30.391290278287347</v>
      </c>
      <c r="X212" s="257">
        <f t="shared" si="18"/>
        <v>27.145216225613265</v>
      </c>
      <c r="Y212" s="257">
        <f t="shared" si="19"/>
        <v>24.131935415574365</v>
      </c>
    </row>
    <row r="213" spans="1:25" x14ac:dyDescent="0.2">
      <c r="A213" s="71" t="s">
        <v>288</v>
      </c>
      <c r="B213" s="71" t="s">
        <v>580</v>
      </c>
      <c r="C213" s="78">
        <v>956.57535718412896</v>
      </c>
      <c r="D213" s="78">
        <v>895.07790130301305</v>
      </c>
      <c r="E213" s="78">
        <v>758.04668371832395</v>
      </c>
      <c r="F213" s="78">
        <v>708.84760053292996</v>
      </c>
      <c r="G213" s="78">
        <v>838.25690608106095</v>
      </c>
      <c r="H213" s="78">
        <v>856.60614751370497</v>
      </c>
      <c r="J213" s="207" t="s">
        <v>288</v>
      </c>
      <c r="K213" s="208" t="s">
        <v>68</v>
      </c>
      <c r="L213" s="204">
        <v>55686</v>
      </c>
      <c r="M213" s="204">
        <v>54452</v>
      </c>
      <c r="N213" s="204">
        <v>56514</v>
      </c>
      <c r="O213" s="204">
        <v>60125</v>
      </c>
      <c r="P213" s="204">
        <v>65743</v>
      </c>
      <c r="Q213" s="204"/>
      <c r="S213" s="71" t="s">
        <v>288</v>
      </c>
      <c r="T213" s="71" t="s">
        <v>580</v>
      </c>
      <c r="U213" s="257">
        <f t="shared" si="15"/>
        <v>17.178022432642475</v>
      </c>
      <c r="V213" s="257">
        <f t="shared" si="16"/>
        <v>16.437925169011478</v>
      </c>
      <c r="W213" s="257">
        <f t="shared" si="17"/>
        <v>13.413431781829704</v>
      </c>
      <c r="X213" s="257">
        <f t="shared" si="18"/>
        <v>11.789565081628773</v>
      </c>
      <c r="Y213" s="257">
        <f t="shared" si="19"/>
        <v>12.750511934062349</v>
      </c>
    </row>
    <row r="214" spans="1:25" x14ac:dyDescent="0.2">
      <c r="A214" s="71" t="s">
        <v>289</v>
      </c>
      <c r="B214" s="71" t="s">
        <v>581</v>
      </c>
      <c r="C214" s="78">
        <v>148.71149328483099</v>
      </c>
      <c r="D214" s="78">
        <v>145.33169629028299</v>
      </c>
      <c r="E214" s="78">
        <v>143.865542446907</v>
      </c>
      <c r="F214" s="78">
        <v>143.33126820925901</v>
      </c>
      <c r="G214" s="78">
        <v>141.03324320641801</v>
      </c>
      <c r="H214" s="78">
        <v>142.59013617091199</v>
      </c>
      <c r="J214" s="207" t="s">
        <v>289</v>
      </c>
      <c r="K214" s="208" t="s">
        <v>968</v>
      </c>
      <c r="L214" s="204">
        <v>6186</v>
      </c>
      <c r="M214" s="204">
        <v>7546</v>
      </c>
      <c r="N214" s="204">
        <v>7891</v>
      </c>
      <c r="O214" s="204">
        <v>5984</v>
      </c>
      <c r="P214" s="204">
        <v>5934</v>
      </c>
      <c r="Q214" s="204"/>
      <c r="S214" s="71" t="s">
        <v>289</v>
      </c>
      <c r="T214" s="71" t="s">
        <v>581</v>
      </c>
      <c r="U214" s="257">
        <f t="shared" si="15"/>
        <v>24.040008613778046</v>
      </c>
      <c r="V214" s="257">
        <f t="shared" si="16"/>
        <v>19.259434970882985</v>
      </c>
      <c r="W214" s="257">
        <f t="shared" si="17"/>
        <v>18.231598333152579</v>
      </c>
      <c r="X214" s="257">
        <f t="shared" si="18"/>
        <v>23.952417815718416</v>
      </c>
      <c r="Y214" s="257">
        <f t="shared" si="19"/>
        <v>23.766977284532864</v>
      </c>
    </row>
    <row r="215" spans="1:25" x14ac:dyDescent="0.2">
      <c r="A215" s="71" t="s">
        <v>290</v>
      </c>
      <c r="B215" s="71" t="s">
        <v>582</v>
      </c>
      <c r="C215" s="78">
        <v>82.1877605986341</v>
      </c>
      <c r="D215" s="78">
        <v>86.394820144773504</v>
      </c>
      <c r="E215" s="78">
        <v>84.707069092089199</v>
      </c>
      <c r="F215" s="78">
        <v>87.0102960507961</v>
      </c>
      <c r="G215" s="78">
        <v>91.895200029095193</v>
      </c>
      <c r="H215" s="78">
        <v>95.294154875010094</v>
      </c>
      <c r="J215" s="207" t="s">
        <v>290</v>
      </c>
      <c r="K215" s="208" t="s">
        <v>969</v>
      </c>
      <c r="L215" s="204">
        <v>3340</v>
      </c>
      <c r="M215" s="204">
        <v>3120</v>
      </c>
      <c r="N215" s="204">
        <v>3553</v>
      </c>
      <c r="O215" s="204">
        <v>3426</v>
      </c>
      <c r="P215" s="204">
        <v>4235</v>
      </c>
      <c r="Q215" s="204"/>
      <c r="S215" s="71" t="s">
        <v>290</v>
      </c>
      <c r="T215" s="71" t="s">
        <v>582</v>
      </c>
      <c r="U215" s="257">
        <f t="shared" si="15"/>
        <v>24.607113951686856</v>
      </c>
      <c r="V215" s="257">
        <f t="shared" si="16"/>
        <v>27.690647482299202</v>
      </c>
      <c r="W215" s="257">
        <f t="shared" si="17"/>
        <v>23.84099890010954</v>
      </c>
      <c r="X215" s="257">
        <f t="shared" si="18"/>
        <v>25.397050802917715</v>
      </c>
      <c r="Y215" s="257">
        <f t="shared" si="19"/>
        <v>21.698984658582102</v>
      </c>
    </row>
    <row r="216" spans="1:25" x14ac:dyDescent="0.2">
      <c r="A216" s="71" t="s">
        <v>291</v>
      </c>
      <c r="B216" s="71" t="s">
        <v>583</v>
      </c>
      <c r="C216" s="78">
        <v>142.008750938242</v>
      </c>
      <c r="D216" s="78">
        <v>150.30533832396901</v>
      </c>
      <c r="E216" s="78">
        <v>161.394592474159</v>
      </c>
      <c r="F216" s="78">
        <v>154.84970939733299</v>
      </c>
      <c r="G216" s="78">
        <v>167.83058851425301</v>
      </c>
      <c r="H216" s="78">
        <v>151.53239063231001</v>
      </c>
      <c r="J216" s="207" t="s">
        <v>291</v>
      </c>
      <c r="K216" s="208" t="s">
        <v>970</v>
      </c>
      <c r="L216" s="204">
        <v>10819</v>
      </c>
      <c r="M216" s="204">
        <v>10616</v>
      </c>
      <c r="N216" s="204">
        <v>10452</v>
      </c>
      <c r="O216" s="204">
        <v>10936</v>
      </c>
      <c r="P216" s="204">
        <v>11434</v>
      </c>
      <c r="Q216" s="204"/>
      <c r="S216" s="71" t="s">
        <v>291</v>
      </c>
      <c r="T216" s="71" t="s">
        <v>583</v>
      </c>
      <c r="U216" s="257">
        <f t="shared" si="15"/>
        <v>13.125866617824384</v>
      </c>
      <c r="V216" s="257">
        <f t="shared" si="16"/>
        <v>14.158377762242749</v>
      </c>
      <c r="W216" s="257">
        <f t="shared" si="17"/>
        <v>15.441503298331323</v>
      </c>
      <c r="X216" s="257">
        <f t="shared" si="18"/>
        <v>14.159629608388165</v>
      </c>
      <c r="Y216" s="257">
        <f t="shared" si="19"/>
        <v>14.678204347931871</v>
      </c>
    </row>
    <row r="217" spans="1:25" x14ac:dyDescent="0.2">
      <c r="A217" s="71" t="s">
        <v>292</v>
      </c>
      <c r="B217" s="71" t="s">
        <v>584</v>
      </c>
      <c r="C217" s="78">
        <v>39.01660274916</v>
      </c>
      <c r="D217" s="78">
        <v>38.577804384025697</v>
      </c>
      <c r="E217" s="78">
        <v>36.658763005916597</v>
      </c>
      <c r="F217" s="78">
        <v>36.748452609331601</v>
      </c>
      <c r="G217" s="78">
        <v>35.758894658929798</v>
      </c>
      <c r="H217" s="78">
        <v>34.010662622237597</v>
      </c>
      <c r="J217" s="207" t="s">
        <v>292</v>
      </c>
      <c r="K217" s="208" t="s">
        <v>971</v>
      </c>
      <c r="L217" s="204">
        <v>2174</v>
      </c>
      <c r="M217" s="204">
        <v>2029</v>
      </c>
      <c r="N217" s="204">
        <v>2111</v>
      </c>
      <c r="O217" s="204">
        <v>1956</v>
      </c>
      <c r="P217" s="204">
        <v>2284</v>
      </c>
      <c r="Q217" s="204"/>
      <c r="S217" s="71" t="s">
        <v>292</v>
      </c>
      <c r="T217" s="71" t="s">
        <v>584</v>
      </c>
      <c r="U217" s="257">
        <f t="shared" si="15"/>
        <v>17.946919387838086</v>
      </c>
      <c r="V217" s="257">
        <f t="shared" si="16"/>
        <v>19.013210637765251</v>
      </c>
      <c r="W217" s="257">
        <f t="shared" si="17"/>
        <v>17.365591191812694</v>
      </c>
      <c r="X217" s="257">
        <f t="shared" si="18"/>
        <v>18.787552458758487</v>
      </c>
      <c r="Y217" s="257">
        <f t="shared" si="19"/>
        <v>15.656258607237215</v>
      </c>
    </row>
    <row r="218" spans="1:25" x14ac:dyDescent="0.2">
      <c r="A218" s="71" t="s">
        <v>293</v>
      </c>
      <c r="B218" s="71" t="s">
        <v>585</v>
      </c>
      <c r="C218" s="78">
        <v>131.481827027843</v>
      </c>
      <c r="D218" s="78">
        <v>131.49463486294201</v>
      </c>
      <c r="E218" s="78">
        <v>128.54181033754799</v>
      </c>
      <c r="F218" s="78">
        <v>127.104734948361</v>
      </c>
      <c r="G218" s="78">
        <v>132.41531224918899</v>
      </c>
      <c r="H218" s="78">
        <v>134.266222341499</v>
      </c>
      <c r="J218" s="207" t="s">
        <v>293</v>
      </c>
      <c r="K218" s="208" t="s">
        <v>972</v>
      </c>
      <c r="L218" s="204">
        <v>6596</v>
      </c>
      <c r="M218" s="204">
        <v>6634</v>
      </c>
      <c r="N218" s="204">
        <v>7207</v>
      </c>
      <c r="O218" s="204">
        <v>7682</v>
      </c>
      <c r="P218" s="204">
        <v>7952</v>
      </c>
      <c r="Q218" s="204"/>
      <c r="S218" s="71" t="s">
        <v>293</v>
      </c>
      <c r="T218" s="71" t="s">
        <v>585</v>
      </c>
      <c r="U218" s="257">
        <f t="shared" si="15"/>
        <v>19.933569895064128</v>
      </c>
      <c r="V218" s="257">
        <f t="shared" si="16"/>
        <v>19.821319695951463</v>
      </c>
      <c r="W218" s="257">
        <f t="shared" si="17"/>
        <v>17.835688960392392</v>
      </c>
      <c r="X218" s="257">
        <f t="shared" si="18"/>
        <v>16.545786897729887</v>
      </c>
      <c r="Y218" s="257">
        <f t="shared" si="19"/>
        <v>16.651824981034832</v>
      </c>
    </row>
    <row r="219" spans="1:25" x14ac:dyDescent="0.2">
      <c r="A219" s="71" t="s">
        <v>294</v>
      </c>
      <c r="B219" s="71" t="s">
        <v>586</v>
      </c>
      <c r="C219" s="78">
        <v>21.663802988038199</v>
      </c>
      <c r="D219" s="78">
        <v>20.618122357099601</v>
      </c>
      <c r="E219" s="78">
        <v>20.490216362766901</v>
      </c>
      <c r="F219" s="78">
        <v>21.268341546950499</v>
      </c>
      <c r="G219" s="78">
        <v>20.921487118592399</v>
      </c>
      <c r="H219" s="78">
        <v>20.527711083172399</v>
      </c>
      <c r="J219" s="207" t="s">
        <v>294</v>
      </c>
      <c r="K219" s="208" t="s">
        <v>973</v>
      </c>
      <c r="L219" s="204">
        <v>1114</v>
      </c>
      <c r="M219" s="204">
        <v>1101</v>
      </c>
      <c r="N219" s="204">
        <v>1134</v>
      </c>
      <c r="O219" s="204">
        <v>1240</v>
      </c>
      <c r="P219" s="204">
        <v>1174</v>
      </c>
      <c r="Q219" s="204"/>
      <c r="S219" s="71" t="s">
        <v>294</v>
      </c>
      <c r="T219" s="71" t="s">
        <v>586</v>
      </c>
      <c r="U219" s="257">
        <f t="shared" si="15"/>
        <v>19.446860851021722</v>
      </c>
      <c r="V219" s="257">
        <f t="shared" si="16"/>
        <v>18.726723303451045</v>
      </c>
      <c r="W219" s="257">
        <f t="shared" si="17"/>
        <v>18.068973864873808</v>
      </c>
      <c r="X219" s="257">
        <f t="shared" si="18"/>
        <v>17.151888344314919</v>
      </c>
      <c r="Y219" s="257">
        <f t="shared" si="19"/>
        <v>17.820687494542078</v>
      </c>
    </row>
    <row r="220" spans="1:25" x14ac:dyDescent="0.2">
      <c r="A220" s="71" t="s">
        <v>295</v>
      </c>
      <c r="B220" s="71" t="s">
        <v>587</v>
      </c>
      <c r="C220" s="78">
        <v>47.016595873463999</v>
      </c>
      <c r="D220" s="78">
        <v>46.548847938679899</v>
      </c>
      <c r="E220" s="78">
        <v>44.721226898135797</v>
      </c>
      <c r="F220" s="78">
        <v>48.298153643862399</v>
      </c>
      <c r="G220" s="78">
        <v>34.143351198956402</v>
      </c>
      <c r="H220" s="78">
        <v>33.236579080764201</v>
      </c>
      <c r="J220" s="207" t="s">
        <v>295</v>
      </c>
      <c r="K220" s="208" t="s">
        <v>974</v>
      </c>
      <c r="L220" s="204">
        <v>2065</v>
      </c>
      <c r="M220" s="204">
        <v>2153</v>
      </c>
      <c r="N220" s="204">
        <v>2114</v>
      </c>
      <c r="O220" s="204">
        <v>2055</v>
      </c>
      <c r="P220" s="204">
        <v>1982</v>
      </c>
      <c r="Q220" s="204"/>
      <c r="S220" s="71" t="s">
        <v>295</v>
      </c>
      <c r="T220" s="71" t="s">
        <v>587</v>
      </c>
      <c r="U220" s="257">
        <f t="shared" si="15"/>
        <v>22.768327299498306</v>
      </c>
      <c r="V220" s="257">
        <f t="shared" si="16"/>
        <v>21.620458866084487</v>
      </c>
      <c r="W220" s="257">
        <f t="shared" si="17"/>
        <v>21.154790396469156</v>
      </c>
      <c r="X220" s="257">
        <f t="shared" si="18"/>
        <v>23.502751164896548</v>
      </c>
      <c r="Y220" s="257">
        <f t="shared" si="19"/>
        <v>17.226716043873058</v>
      </c>
    </row>
    <row r="221" spans="1:25" x14ac:dyDescent="0.2">
      <c r="A221" s="71" t="s">
        <v>296</v>
      </c>
      <c r="B221" s="71" t="s">
        <v>588</v>
      </c>
      <c r="C221" s="78">
        <v>34.6146411341063</v>
      </c>
      <c r="D221" s="78">
        <v>35.437536321944499</v>
      </c>
      <c r="E221" s="78">
        <v>34.2023596023921</v>
      </c>
      <c r="F221" s="78">
        <v>34.786264843260902</v>
      </c>
      <c r="G221" s="78">
        <v>34.472978973886804</v>
      </c>
      <c r="H221" s="78">
        <v>35.811297638936999</v>
      </c>
      <c r="J221" s="207" t="s">
        <v>296</v>
      </c>
      <c r="K221" s="208" t="s">
        <v>975</v>
      </c>
      <c r="L221" s="204">
        <v>1612</v>
      </c>
      <c r="M221" s="204">
        <v>1659</v>
      </c>
      <c r="N221" s="204">
        <v>1595</v>
      </c>
      <c r="O221" s="204">
        <v>1696</v>
      </c>
      <c r="P221" s="204">
        <v>1802</v>
      </c>
      <c r="Q221" s="204"/>
      <c r="S221" s="71" t="s">
        <v>296</v>
      </c>
      <c r="T221" s="71" t="s">
        <v>588</v>
      </c>
      <c r="U221" s="257">
        <f t="shared" si="15"/>
        <v>21.473102440512594</v>
      </c>
      <c r="V221" s="257">
        <f t="shared" si="16"/>
        <v>21.360781387549427</v>
      </c>
      <c r="W221" s="257">
        <f t="shared" si="17"/>
        <v>21.443485644132977</v>
      </c>
      <c r="X221" s="257">
        <f t="shared" si="18"/>
        <v>20.510769365130248</v>
      </c>
      <c r="Y221" s="257">
        <f t="shared" si="19"/>
        <v>19.130398986618648</v>
      </c>
    </row>
    <row r="222" spans="1:25" x14ac:dyDescent="0.2">
      <c r="A222" s="71" t="s">
        <v>297</v>
      </c>
      <c r="B222" s="71" t="s">
        <v>589</v>
      </c>
      <c r="C222" s="78">
        <v>47.447162851523302</v>
      </c>
      <c r="D222" s="78">
        <v>47.243364373549802</v>
      </c>
      <c r="E222" s="78">
        <v>46.873174008567098</v>
      </c>
      <c r="F222" s="78">
        <v>47.683191293138002</v>
      </c>
      <c r="G222" s="78">
        <v>46.778254147797497</v>
      </c>
      <c r="H222" s="78">
        <v>47.259533574990002</v>
      </c>
      <c r="J222" s="207" t="s">
        <v>297</v>
      </c>
      <c r="K222" s="208" t="s">
        <v>976</v>
      </c>
      <c r="L222" s="204">
        <v>3243</v>
      </c>
      <c r="M222" s="204">
        <v>3207</v>
      </c>
      <c r="N222" s="204">
        <v>3398</v>
      </c>
      <c r="O222" s="204">
        <v>3360</v>
      </c>
      <c r="P222" s="204">
        <v>3654</v>
      </c>
      <c r="Q222" s="204"/>
      <c r="S222" s="71" t="s">
        <v>297</v>
      </c>
      <c r="T222" s="71" t="s">
        <v>589</v>
      </c>
      <c r="U222" s="257">
        <f t="shared" si="15"/>
        <v>14.630639177157972</v>
      </c>
      <c r="V222" s="257">
        <f t="shared" si="16"/>
        <v>14.731326589819085</v>
      </c>
      <c r="W222" s="257">
        <f t="shared" si="17"/>
        <v>13.79434196838349</v>
      </c>
      <c r="X222" s="257">
        <f t="shared" si="18"/>
        <v>14.191425980100595</v>
      </c>
      <c r="Y222" s="257">
        <f t="shared" si="19"/>
        <v>12.801930527585521</v>
      </c>
    </row>
    <row r="223" spans="1:25" x14ac:dyDescent="0.2">
      <c r="A223" s="71" t="s">
        <v>298</v>
      </c>
      <c r="B223" s="71" t="s">
        <v>590</v>
      </c>
      <c r="C223" s="78">
        <v>22.825945116797602</v>
      </c>
      <c r="D223" s="78">
        <v>20.315744836050499</v>
      </c>
      <c r="E223" s="78">
        <v>19.7518205603944</v>
      </c>
      <c r="F223" s="78">
        <v>20.449453503845699</v>
      </c>
      <c r="G223" s="78">
        <v>20.507226539470601</v>
      </c>
      <c r="H223" s="78">
        <v>20.061509039476999</v>
      </c>
      <c r="J223" s="207" t="s">
        <v>298</v>
      </c>
      <c r="K223" s="208" t="s">
        <v>977</v>
      </c>
      <c r="L223" s="204">
        <v>1007</v>
      </c>
      <c r="M223" s="204">
        <v>1069</v>
      </c>
      <c r="N223" s="204">
        <v>1164</v>
      </c>
      <c r="O223" s="204">
        <v>1210</v>
      </c>
      <c r="P223" s="204">
        <v>1255</v>
      </c>
      <c r="Q223" s="204"/>
      <c r="S223" s="71" t="s">
        <v>298</v>
      </c>
      <c r="T223" s="71" t="s">
        <v>590</v>
      </c>
      <c r="U223" s="257">
        <f t="shared" si="15"/>
        <v>22.66727419741569</v>
      </c>
      <c r="V223" s="257">
        <f t="shared" si="16"/>
        <v>19.004438574415811</v>
      </c>
      <c r="W223" s="257">
        <f t="shared" si="17"/>
        <v>16.968918007211684</v>
      </c>
      <c r="X223" s="257">
        <f t="shared" si="18"/>
        <v>16.900374796566695</v>
      </c>
      <c r="Y223" s="257">
        <f t="shared" si="19"/>
        <v>16.340419553363027</v>
      </c>
    </row>
    <row r="224" spans="1:25" x14ac:dyDescent="0.2">
      <c r="A224" s="71" t="s">
        <v>299</v>
      </c>
      <c r="B224" s="71" t="s">
        <v>591</v>
      </c>
      <c r="C224" s="78">
        <v>965.93488762005802</v>
      </c>
      <c r="D224" s="78">
        <v>871.15382693480501</v>
      </c>
      <c r="E224" s="78">
        <v>685.05277851130802</v>
      </c>
      <c r="F224" s="78">
        <v>621.87345849470603</v>
      </c>
      <c r="G224" s="78">
        <v>615.41498393461495</v>
      </c>
      <c r="H224" s="78">
        <v>647.13286327259698</v>
      </c>
      <c r="J224" s="207" t="s">
        <v>299</v>
      </c>
      <c r="K224" s="208" t="s">
        <v>978</v>
      </c>
      <c r="L224" s="204">
        <v>52735</v>
      </c>
      <c r="M224" s="204">
        <v>54962</v>
      </c>
      <c r="N224" s="204">
        <v>54721</v>
      </c>
      <c r="O224" s="204">
        <v>61086</v>
      </c>
      <c r="P224" s="204">
        <v>63746</v>
      </c>
      <c r="Q224" s="204"/>
      <c r="S224" s="71" t="s">
        <v>299</v>
      </c>
      <c r="T224" s="71" t="s">
        <v>591</v>
      </c>
      <c r="U224" s="257">
        <f t="shared" si="15"/>
        <v>18.316770410923638</v>
      </c>
      <c r="V224" s="257">
        <f t="shared" si="16"/>
        <v>15.850111475834304</v>
      </c>
      <c r="W224" s="257">
        <f t="shared" si="17"/>
        <v>12.519010590290893</v>
      </c>
      <c r="X224" s="257">
        <f t="shared" si="18"/>
        <v>10.180294314486234</v>
      </c>
      <c r="Y224" s="257">
        <f t="shared" si="19"/>
        <v>9.6541741275470603</v>
      </c>
    </row>
    <row r="225" spans="1:25" x14ac:dyDescent="0.2">
      <c r="A225" s="71" t="s">
        <v>300</v>
      </c>
      <c r="B225" s="71" t="s">
        <v>592</v>
      </c>
      <c r="C225" s="78">
        <v>116.534014307376</v>
      </c>
      <c r="D225" s="78">
        <v>113.25397658052501</v>
      </c>
      <c r="E225" s="78">
        <v>110.35946030043699</v>
      </c>
      <c r="F225" s="78">
        <v>112.342587616884</v>
      </c>
      <c r="G225" s="78">
        <v>108.176095245082</v>
      </c>
      <c r="H225" s="78">
        <v>111.83539111319701</v>
      </c>
      <c r="J225" s="207" t="s">
        <v>300</v>
      </c>
      <c r="K225" s="208" t="s">
        <v>979</v>
      </c>
      <c r="L225" s="204">
        <v>4862</v>
      </c>
      <c r="M225" s="204">
        <v>4677</v>
      </c>
      <c r="N225" s="204">
        <v>4867</v>
      </c>
      <c r="O225" s="204">
        <v>5281</v>
      </c>
      <c r="P225" s="204">
        <v>5473</v>
      </c>
      <c r="Q225" s="204"/>
      <c r="S225" s="71" t="s">
        <v>300</v>
      </c>
      <c r="T225" s="71" t="s">
        <v>592</v>
      </c>
      <c r="U225" s="257">
        <f t="shared" si="15"/>
        <v>23.968328734548745</v>
      </c>
      <c r="V225" s="257">
        <f t="shared" si="16"/>
        <v>24.215090139090229</v>
      </c>
      <c r="W225" s="257">
        <f t="shared" si="17"/>
        <v>22.675048346093487</v>
      </c>
      <c r="X225" s="257">
        <f t="shared" si="18"/>
        <v>21.272976257694378</v>
      </c>
      <c r="Y225" s="257">
        <f t="shared" si="19"/>
        <v>19.765411153861134</v>
      </c>
    </row>
    <row r="226" spans="1:25" x14ac:dyDescent="0.2">
      <c r="A226" s="71" t="s">
        <v>301</v>
      </c>
      <c r="B226" s="71" t="s">
        <v>593</v>
      </c>
      <c r="C226" s="78">
        <v>50.106599180067299</v>
      </c>
      <c r="D226" s="78">
        <v>49.193762877192498</v>
      </c>
      <c r="E226" s="78">
        <v>46.679223225651398</v>
      </c>
      <c r="F226" s="78">
        <v>48.047269835506199</v>
      </c>
      <c r="G226" s="78">
        <v>46.541654271547301</v>
      </c>
      <c r="H226" s="78">
        <v>47.390160065362501</v>
      </c>
      <c r="J226" s="207" t="s">
        <v>301</v>
      </c>
      <c r="K226" s="208" t="s">
        <v>980</v>
      </c>
      <c r="L226" s="204">
        <v>5685</v>
      </c>
      <c r="M226" s="204">
        <v>5810</v>
      </c>
      <c r="N226" s="204">
        <v>6462</v>
      </c>
      <c r="O226" s="204">
        <v>6861</v>
      </c>
      <c r="P226" s="204">
        <v>6529</v>
      </c>
      <c r="Q226" s="204"/>
      <c r="S226" s="71" t="s">
        <v>301</v>
      </c>
      <c r="T226" s="71" t="s">
        <v>593</v>
      </c>
      <c r="U226" s="257">
        <f t="shared" si="15"/>
        <v>8.8138257132924007</v>
      </c>
      <c r="V226" s="257">
        <f t="shared" si="16"/>
        <v>8.4670848325632537</v>
      </c>
      <c r="W226" s="257">
        <f t="shared" si="17"/>
        <v>7.223649524241937</v>
      </c>
      <c r="X226" s="257">
        <f t="shared" si="18"/>
        <v>7.0029543558528209</v>
      </c>
      <c r="Y226" s="257">
        <f t="shared" si="19"/>
        <v>7.1284506465840565</v>
      </c>
    </row>
    <row r="227" spans="1:25" x14ac:dyDescent="0.2">
      <c r="A227" s="71" t="s">
        <v>302</v>
      </c>
      <c r="B227" s="71" t="s">
        <v>594</v>
      </c>
      <c r="C227" s="78">
        <v>419.88289456237601</v>
      </c>
      <c r="D227" s="78">
        <v>400.79894452378602</v>
      </c>
      <c r="E227" s="78">
        <v>427.26139253250801</v>
      </c>
      <c r="F227" s="78">
        <v>404.38812871200099</v>
      </c>
      <c r="G227" s="78">
        <v>429.87666598569598</v>
      </c>
      <c r="H227" s="78">
        <v>417.35062415641897</v>
      </c>
      <c r="J227" s="207" t="s">
        <v>302</v>
      </c>
      <c r="K227" s="208" t="s">
        <v>981</v>
      </c>
      <c r="L227" s="204">
        <v>7810</v>
      </c>
      <c r="M227" s="204">
        <v>7910</v>
      </c>
      <c r="N227" s="204">
        <v>8430</v>
      </c>
      <c r="O227" s="204">
        <v>9252</v>
      </c>
      <c r="P227" s="204">
        <v>9329</v>
      </c>
      <c r="Q227" s="204"/>
      <c r="S227" s="71" t="s">
        <v>302</v>
      </c>
      <c r="T227" s="71" t="s">
        <v>594</v>
      </c>
      <c r="U227" s="257">
        <f t="shared" si="15"/>
        <v>53.762214412596158</v>
      </c>
      <c r="V227" s="257">
        <f t="shared" si="16"/>
        <v>50.66990449099697</v>
      </c>
      <c r="W227" s="257">
        <f t="shared" si="17"/>
        <v>50.683439209075679</v>
      </c>
      <c r="X227" s="257">
        <f t="shared" si="18"/>
        <v>43.708185118028638</v>
      </c>
      <c r="Y227" s="257">
        <f t="shared" si="19"/>
        <v>46.079608316614426</v>
      </c>
    </row>
    <row r="228" spans="1:25" x14ac:dyDescent="0.2">
      <c r="A228" s="71" t="s">
        <v>303</v>
      </c>
      <c r="B228" s="71" t="s">
        <v>595</v>
      </c>
      <c r="C228" s="78">
        <v>48.710765449070003</v>
      </c>
      <c r="D228" s="78">
        <v>46.842629321080402</v>
      </c>
      <c r="E228" s="78">
        <v>46.079299246058604</v>
      </c>
      <c r="F228" s="78">
        <v>49.645349462692003</v>
      </c>
      <c r="G228" s="78">
        <v>45.543641800134303</v>
      </c>
      <c r="H228" s="78">
        <v>46.326874137575501</v>
      </c>
      <c r="J228" s="207" t="s">
        <v>303</v>
      </c>
      <c r="K228" s="208" t="s">
        <v>982</v>
      </c>
      <c r="L228" s="204">
        <v>3557</v>
      </c>
      <c r="M228" s="204">
        <v>3527</v>
      </c>
      <c r="N228" s="204">
        <v>3709</v>
      </c>
      <c r="O228" s="204">
        <v>3986</v>
      </c>
      <c r="P228" s="204">
        <v>3817</v>
      </c>
      <c r="Q228" s="204"/>
      <c r="S228" s="71" t="s">
        <v>303</v>
      </c>
      <c r="T228" s="71" t="s">
        <v>595</v>
      </c>
      <c r="U228" s="257">
        <f t="shared" si="15"/>
        <v>13.694339457146471</v>
      </c>
      <c r="V228" s="257">
        <f t="shared" si="16"/>
        <v>13.281153762710632</v>
      </c>
      <c r="W228" s="257">
        <f t="shared" si="17"/>
        <v>12.423644984108547</v>
      </c>
      <c r="X228" s="257">
        <f t="shared" si="18"/>
        <v>12.454929619340692</v>
      </c>
      <c r="Y228" s="257">
        <f t="shared" si="19"/>
        <v>11.931789834984098</v>
      </c>
    </row>
    <row r="229" spans="1:25" x14ac:dyDescent="0.2">
      <c r="A229" s="71" t="s">
        <v>304</v>
      </c>
      <c r="B229" s="71" t="s">
        <v>596</v>
      </c>
      <c r="C229" s="78">
        <v>42.3716936685747</v>
      </c>
      <c r="D229" s="78">
        <v>40.320005166885302</v>
      </c>
      <c r="E229" s="78">
        <v>36.902169321279601</v>
      </c>
      <c r="F229" s="78">
        <v>34.210071741799901</v>
      </c>
      <c r="G229" s="78">
        <v>34.321766960264299</v>
      </c>
      <c r="H229" s="78">
        <v>34.647429077694902</v>
      </c>
      <c r="J229" s="207" t="s">
        <v>304</v>
      </c>
      <c r="K229" s="208" t="s">
        <v>983</v>
      </c>
      <c r="L229" s="204">
        <v>1916</v>
      </c>
      <c r="M229" s="204">
        <v>1888</v>
      </c>
      <c r="N229" s="204">
        <v>1804</v>
      </c>
      <c r="O229" s="204">
        <v>1857</v>
      </c>
      <c r="P229" s="204">
        <v>1951</v>
      </c>
      <c r="Q229" s="204"/>
      <c r="S229" s="71" t="s">
        <v>304</v>
      </c>
      <c r="T229" s="71" t="s">
        <v>596</v>
      </c>
      <c r="U229" s="257">
        <f t="shared" si="15"/>
        <v>22.114662666270721</v>
      </c>
      <c r="V229" s="257">
        <f t="shared" si="16"/>
        <v>21.355934940087554</v>
      </c>
      <c r="W229" s="257">
        <f t="shared" si="17"/>
        <v>20.455747960798007</v>
      </c>
      <c r="X229" s="257">
        <f t="shared" si="18"/>
        <v>18.422224955196501</v>
      </c>
      <c r="Y229" s="257">
        <f t="shared" si="19"/>
        <v>17.591884654159045</v>
      </c>
    </row>
    <row r="230" spans="1:25" x14ac:dyDescent="0.2">
      <c r="A230" s="71" t="s">
        <v>305</v>
      </c>
      <c r="B230" s="71" t="s">
        <v>597</v>
      </c>
      <c r="C230" s="78">
        <v>48.730335055433599</v>
      </c>
      <c r="D230" s="78">
        <v>55.5200866732254</v>
      </c>
      <c r="E230" s="78">
        <v>46.664274706078899</v>
      </c>
      <c r="F230" s="78">
        <v>44.437718482835898</v>
      </c>
      <c r="G230" s="78">
        <v>44.912866045075504</v>
      </c>
      <c r="H230" s="78">
        <v>42.062040014165497</v>
      </c>
      <c r="J230" s="207" t="s">
        <v>305</v>
      </c>
      <c r="K230" s="208" t="s">
        <v>984</v>
      </c>
      <c r="L230" s="204">
        <v>3704</v>
      </c>
      <c r="M230" s="204">
        <v>3938</v>
      </c>
      <c r="N230" s="204">
        <v>4079</v>
      </c>
      <c r="O230" s="204">
        <v>4321</v>
      </c>
      <c r="P230" s="204">
        <v>4624</v>
      </c>
      <c r="Q230" s="204"/>
      <c r="S230" s="71" t="s">
        <v>305</v>
      </c>
      <c r="T230" s="71" t="s">
        <v>597</v>
      </c>
      <c r="U230" s="257">
        <f t="shared" si="15"/>
        <v>13.156137973929157</v>
      </c>
      <c r="V230" s="257">
        <f t="shared" si="16"/>
        <v>14.098549180605739</v>
      </c>
      <c r="W230" s="257">
        <f t="shared" si="17"/>
        <v>11.440126184378254</v>
      </c>
      <c r="X230" s="257">
        <f t="shared" si="18"/>
        <v>10.284128322803957</v>
      </c>
      <c r="Y230" s="257">
        <f t="shared" si="19"/>
        <v>9.7129900616512774</v>
      </c>
    </row>
    <row r="231" spans="1:25" x14ac:dyDescent="0.2">
      <c r="A231" s="71" t="s">
        <v>306</v>
      </c>
      <c r="B231" s="71" t="s">
        <v>598</v>
      </c>
      <c r="C231" s="78">
        <v>40.185257037678703</v>
      </c>
      <c r="D231" s="78">
        <v>39.157613501845702</v>
      </c>
      <c r="E231" s="78">
        <v>37.958421718863903</v>
      </c>
      <c r="F231" s="78">
        <v>37.352786086690301</v>
      </c>
      <c r="G231" s="78">
        <v>36.6646011380831</v>
      </c>
      <c r="H231" s="78">
        <v>37.214053914680299</v>
      </c>
      <c r="J231" s="207" t="s">
        <v>306</v>
      </c>
      <c r="K231" s="208" t="s">
        <v>985</v>
      </c>
      <c r="L231" s="204">
        <v>1819</v>
      </c>
      <c r="M231" s="204">
        <v>1944</v>
      </c>
      <c r="N231" s="204">
        <v>1961</v>
      </c>
      <c r="O231" s="204">
        <v>1947</v>
      </c>
      <c r="P231" s="204">
        <v>1973</v>
      </c>
      <c r="Q231" s="204"/>
      <c r="S231" s="71" t="s">
        <v>306</v>
      </c>
      <c r="T231" s="71" t="s">
        <v>598</v>
      </c>
      <c r="U231" s="257">
        <f t="shared" si="15"/>
        <v>22.091949993226336</v>
      </c>
      <c r="V231" s="257">
        <f t="shared" si="16"/>
        <v>20.142805299303344</v>
      </c>
      <c r="W231" s="257">
        <f t="shared" si="17"/>
        <v>19.356665843377819</v>
      </c>
      <c r="X231" s="257">
        <f t="shared" si="18"/>
        <v>19.184789977755674</v>
      </c>
      <c r="Y231" s="257">
        <f t="shared" si="19"/>
        <v>18.583173410077595</v>
      </c>
    </row>
    <row r="232" spans="1:25" x14ac:dyDescent="0.2">
      <c r="A232" s="71" t="s">
        <v>307</v>
      </c>
      <c r="B232" s="71" t="s">
        <v>599</v>
      </c>
      <c r="C232" s="78">
        <v>61.462589782225599</v>
      </c>
      <c r="D232" s="78">
        <v>60.436528121173303</v>
      </c>
      <c r="E232" s="78">
        <v>58.226186524453901</v>
      </c>
      <c r="F232" s="78">
        <v>54.893963187389197</v>
      </c>
      <c r="G232" s="78">
        <v>55.341294132276403</v>
      </c>
      <c r="H232" s="78">
        <v>55.095054201672497</v>
      </c>
      <c r="J232" s="207" t="s">
        <v>307</v>
      </c>
      <c r="K232" s="208" t="s">
        <v>986</v>
      </c>
      <c r="L232" s="204">
        <v>4364</v>
      </c>
      <c r="M232" s="204">
        <v>4501</v>
      </c>
      <c r="N232" s="204">
        <v>4914</v>
      </c>
      <c r="O232" s="204">
        <v>4894</v>
      </c>
      <c r="P232" s="204">
        <v>5148</v>
      </c>
      <c r="Q232" s="204"/>
      <c r="S232" s="71" t="s">
        <v>307</v>
      </c>
      <c r="T232" s="71" t="s">
        <v>599</v>
      </c>
      <c r="U232" s="257">
        <f t="shared" si="15"/>
        <v>14.084003158163521</v>
      </c>
      <c r="V232" s="257">
        <f t="shared" si="16"/>
        <v>13.427355725655033</v>
      </c>
      <c r="W232" s="257">
        <f t="shared" si="17"/>
        <v>11.849040806767176</v>
      </c>
      <c r="X232" s="257">
        <f t="shared" si="18"/>
        <v>11.216584223005558</v>
      </c>
      <c r="Y232" s="257">
        <f t="shared" si="19"/>
        <v>10.750057135251826</v>
      </c>
    </row>
    <row r="233" spans="1:25" x14ac:dyDescent="0.2">
      <c r="A233" s="71" t="s">
        <v>308</v>
      </c>
      <c r="B233" s="71" t="s">
        <v>600</v>
      </c>
      <c r="C233" s="78">
        <v>220.96395350283501</v>
      </c>
      <c r="D233" s="78">
        <v>212.57087052833</v>
      </c>
      <c r="E233" s="78">
        <v>190.67568584601599</v>
      </c>
      <c r="F233" s="78">
        <v>173.75990294597</v>
      </c>
      <c r="G233" s="78">
        <v>215.31718612698501</v>
      </c>
      <c r="H233" s="78">
        <v>228.55852929267499</v>
      </c>
      <c r="J233" s="207" t="s">
        <v>308</v>
      </c>
      <c r="K233" s="208" t="s">
        <v>987</v>
      </c>
      <c r="L233" s="204">
        <v>2812</v>
      </c>
      <c r="M233" s="204">
        <v>2396</v>
      </c>
      <c r="N233" s="204">
        <v>2338</v>
      </c>
      <c r="O233" s="204">
        <v>2621</v>
      </c>
      <c r="P233" s="204">
        <v>2566</v>
      </c>
      <c r="Q233" s="204"/>
      <c r="S233" s="71" t="s">
        <v>308</v>
      </c>
      <c r="T233" s="71" t="s">
        <v>600</v>
      </c>
      <c r="U233" s="257">
        <f t="shared" si="15"/>
        <v>78.578930833156122</v>
      </c>
      <c r="V233" s="257">
        <f t="shared" si="16"/>
        <v>88.719061155396503</v>
      </c>
      <c r="W233" s="257">
        <f t="shared" si="17"/>
        <v>81.555040994874247</v>
      </c>
      <c r="X233" s="257">
        <f t="shared" si="18"/>
        <v>66.295270105291877</v>
      </c>
      <c r="Y233" s="257">
        <f t="shared" si="19"/>
        <v>83.911607999604442</v>
      </c>
    </row>
    <row r="234" spans="1:25" x14ac:dyDescent="0.2">
      <c r="A234" s="71" t="s">
        <v>309</v>
      </c>
      <c r="B234" s="71" t="s">
        <v>601</v>
      </c>
      <c r="C234" s="78">
        <v>28.081420226413201</v>
      </c>
      <c r="D234" s="78">
        <v>27.9377893025089</v>
      </c>
      <c r="E234" s="78">
        <v>27.4731859124085</v>
      </c>
      <c r="F234" s="78">
        <v>28.911557042045398</v>
      </c>
      <c r="G234" s="78">
        <v>27.738070285459901</v>
      </c>
      <c r="H234" s="78">
        <v>26.489963763295702</v>
      </c>
      <c r="J234" s="207" t="s">
        <v>309</v>
      </c>
      <c r="K234" s="208" t="s">
        <v>988</v>
      </c>
      <c r="L234" s="204">
        <v>1313</v>
      </c>
      <c r="M234" s="204">
        <v>1307</v>
      </c>
      <c r="N234" s="204">
        <v>1386</v>
      </c>
      <c r="O234" s="204">
        <v>1502</v>
      </c>
      <c r="P234" s="204">
        <v>1553</v>
      </c>
      <c r="Q234" s="204"/>
      <c r="S234" s="71" t="s">
        <v>309</v>
      </c>
      <c r="T234" s="71" t="s">
        <v>601</v>
      </c>
      <c r="U234" s="257">
        <f t="shared" si="15"/>
        <v>21.387220279065652</v>
      </c>
      <c r="V234" s="257">
        <f t="shared" si="16"/>
        <v>21.375508265117752</v>
      </c>
      <c r="W234" s="257">
        <f t="shared" si="17"/>
        <v>19.821923457726189</v>
      </c>
      <c r="X234" s="257">
        <f t="shared" si="18"/>
        <v>19.24870641947097</v>
      </c>
      <c r="Y234" s="257">
        <f t="shared" si="19"/>
        <v>17.86095961716671</v>
      </c>
    </row>
    <row r="235" spans="1:25" x14ac:dyDescent="0.2">
      <c r="A235" s="71" t="s">
        <v>310</v>
      </c>
      <c r="B235" s="71" t="s">
        <v>602</v>
      </c>
      <c r="C235" s="78">
        <v>41.114717879845401</v>
      </c>
      <c r="D235" s="78">
        <v>41.295491162772798</v>
      </c>
      <c r="E235" s="78">
        <v>38.243498181444998</v>
      </c>
      <c r="F235" s="78">
        <v>38.525603385921897</v>
      </c>
      <c r="G235" s="78">
        <v>37.8053025787639</v>
      </c>
      <c r="H235" s="78">
        <v>35.656031217608898</v>
      </c>
      <c r="J235" s="207" t="s">
        <v>310</v>
      </c>
      <c r="K235" s="208" t="s">
        <v>989</v>
      </c>
      <c r="L235" s="204">
        <v>2008</v>
      </c>
      <c r="M235" s="204">
        <v>1962</v>
      </c>
      <c r="N235" s="204">
        <v>1914</v>
      </c>
      <c r="O235" s="204">
        <v>2153</v>
      </c>
      <c r="P235" s="204">
        <v>2317</v>
      </c>
      <c r="Q235" s="204"/>
      <c r="S235" s="71" t="s">
        <v>310</v>
      </c>
      <c r="T235" s="71" t="s">
        <v>602</v>
      </c>
      <c r="U235" s="257">
        <f t="shared" si="15"/>
        <v>20.475457111476796</v>
      </c>
      <c r="V235" s="257">
        <f t="shared" si="16"/>
        <v>21.047650949425485</v>
      </c>
      <c r="W235" s="257">
        <f t="shared" si="17"/>
        <v>19.98092903941745</v>
      </c>
      <c r="X235" s="257">
        <f t="shared" si="18"/>
        <v>17.893917039443519</v>
      </c>
      <c r="Y235" s="257">
        <f t="shared" si="19"/>
        <v>16.316487949401768</v>
      </c>
    </row>
    <row r="236" spans="1:25" x14ac:dyDescent="0.2">
      <c r="A236" s="71" t="s">
        <v>311</v>
      </c>
      <c r="B236" s="71" t="s">
        <v>603</v>
      </c>
      <c r="C236" s="78">
        <v>95.124555840388098</v>
      </c>
      <c r="D236" s="78">
        <v>88.926012830442104</v>
      </c>
      <c r="E236" s="78">
        <v>81.719069668550105</v>
      </c>
      <c r="F236" s="78">
        <v>81.541136847286793</v>
      </c>
      <c r="G236" s="78">
        <v>85.246650322350604</v>
      </c>
      <c r="H236" s="78">
        <v>89.204012870662396</v>
      </c>
      <c r="J236" s="207" t="s">
        <v>311</v>
      </c>
      <c r="K236" s="208" t="s">
        <v>990</v>
      </c>
      <c r="L236" s="204">
        <v>2208</v>
      </c>
      <c r="M236" s="204">
        <v>2250</v>
      </c>
      <c r="N236" s="204">
        <v>2137</v>
      </c>
      <c r="O236" s="204">
        <v>2235</v>
      </c>
      <c r="P236" s="204">
        <v>2351</v>
      </c>
      <c r="Q236" s="204"/>
      <c r="S236" s="71" t="s">
        <v>311</v>
      </c>
      <c r="T236" s="71" t="s">
        <v>603</v>
      </c>
      <c r="U236" s="257">
        <f t="shared" si="15"/>
        <v>43.081773478436638</v>
      </c>
      <c r="V236" s="257">
        <f t="shared" si="16"/>
        <v>39.522672369085385</v>
      </c>
      <c r="W236" s="257">
        <f t="shared" si="17"/>
        <v>38.240088754585919</v>
      </c>
      <c r="X236" s="257">
        <f t="shared" si="18"/>
        <v>36.483730133014227</v>
      </c>
      <c r="Y236" s="257">
        <f t="shared" si="19"/>
        <v>36.259740673054274</v>
      </c>
    </row>
    <row r="237" spans="1:25" x14ac:dyDescent="0.2">
      <c r="A237" s="71" t="s">
        <v>312</v>
      </c>
      <c r="B237" s="71" t="s">
        <v>604</v>
      </c>
      <c r="C237" s="78">
        <v>73.906732904736202</v>
      </c>
      <c r="D237" s="78">
        <v>70.294882609591895</v>
      </c>
      <c r="E237" s="78">
        <v>66.418692499981205</v>
      </c>
      <c r="F237" s="78">
        <v>75.312248580201896</v>
      </c>
      <c r="G237" s="78">
        <v>76.641635445473597</v>
      </c>
      <c r="H237" s="78">
        <v>70.010880276919195</v>
      </c>
      <c r="J237" s="207" t="s">
        <v>312</v>
      </c>
      <c r="K237" s="208" t="s">
        <v>991</v>
      </c>
      <c r="L237" s="204">
        <v>6419</v>
      </c>
      <c r="M237" s="204">
        <v>6569</v>
      </c>
      <c r="N237" s="204">
        <v>7128</v>
      </c>
      <c r="O237" s="204">
        <v>7324</v>
      </c>
      <c r="P237" s="204">
        <v>7738</v>
      </c>
      <c r="Q237" s="204"/>
      <c r="S237" s="71" t="s">
        <v>312</v>
      </c>
      <c r="T237" s="71" t="s">
        <v>604</v>
      </c>
      <c r="U237" s="257">
        <f t="shared" si="15"/>
        <v>11.51374558416205</v>
      </c>
      <c r="V237" s="257">
        <f t="shared" si="16"/>
        <v>10.701002071790516</v>
      </c>
      <c r="W237" s="257">
        <f t="shared" si="17"/>
        <v>9.3179983866415839</v>
      </c>
      <c r="X237" s="257">
        <f t="shared" si="18"/>
        <v>10.28293945660867</v>
      </c>
      <c r="Y237" s="257">
        <f t="shared" si="19"/>
        <v>9.9045794062385113</v>
      </c>
    </row>
    <row r="238" spans="1:25" x14ac:dyDescent="0.2">
      <c r="A238" s="71" t="s">
        <v>313</v>
      </c>
      <c r="B238" s="71" t="s">
        <v>605</v>
      </c>
      <c r="C238" s="78">
        <v>191.241528723111</v>
      </c>
      <c r="D238" s="78">
        <v>184.02041429827599</v>
      </c>
      <c r="E238" s="78">
        <v>170.057395508849</v>
      </c>
      <c r="F238" s="78">
        <v>159.75647060270501</v>
      </c>
      <c r="G238" s="78">
        <v>156.68631534540299</v>
      </c>
      <c r="H238" s="78">
        <v>154.725596753654</v>
      </c>
      <c r="J238" s="207" t="s">
        <v>313</v>
      </c>
      <c r="K238" s="208" t="s">
        <v>992</v>
      </c>
      <c r="L238" s="204">
        <v>18216</v>
      </c>
      <c r="M238" s="204">
        <v>17309</v>
      </c>
      <c r="N238" s="204">
        <v>18507</v>
      </c>
      <c r="O238" s="204">
        <v>19254</v>
      </c>
      <c r="P238" s="204">
        <v>20254</v>
      </c>
      <c r="Q238" s="204"/>
      <c r="S238" s="71" t="s">
        <v>313</v>
      </c>
      <c r="T238" s="71" t="s">
        <v>605</v>
      </c>
      <c r="U238" s="257">
        <f t="shared" si="15"/>
        <v>10.498546811764987</v>
      </c>
      <c r="V238" s="257">
        <f t="shared" si="16"/>
        <v>10.631487335968339</v>
      </c>
      <c r="W238" s="257">
        <f t="shared" si="17"/>
        <v>9.1888148002836232</v>
      </c>
      <c r="X238" s="257">
        <f t="shared" si="18"/>
        <v>8.2973133168539004</v>
      </c>
      <c r="Y238" s="257">
        <f t="shared" si="19"/>
        <v>7.7360677073863426</v>
      </c>
    </row>
    <row r="239" spans="1:25" x14ac:dyDescent="0.2">
      <c r="A239" s="71" t="s">
        <v>314</v>
      </c>
      <c r="B239" s="71" t="s">
        <v>606</v>
      </c>
      <c r="C239" s="78">
        <v>485.36834418831</v>
      </c>
      <c r="D239" s="78">
        <v>516.75514399690098</v>
      </c>
      <c r="E239" s="78">
        <v>517.96372959081702</v>
      </c>
      <c r="F239" s="78">
        <v>467.438991075601</v>
      </c>
      <c r="G239" s="78">
        <v>458.68390564623201</v>
      </c>
      <c r="H239" s="78">
        <v>458.59696649401201</v>
      </c>
      <c r="J239" s="207" t="s">
        <v>314</v>
      </c>
      <c r="K239" s="208" t="s">
        <v>993</v>
      </c>
      <c r="L239" s="204">
        <v>22200</v>
      </c>
      <c r="M239" s="204">
        <v>22290</v>
      </c>
      <c r="N239" s="204">
        <v>23208</v>
      </c>
      <c r="O239" s="204">
        <v>23546</v>
      </c>
      <c r="P239" s="204">
        <v>25678</v>
      </c>
      <c r="Q239" s="204"/>
      <c r="S239" s="71" t="s">
        <v>314</v>
      </c>
      <c r="T239" s="71" t="s">
        <v>606</v>
      </c>
      <c r="U239" s="257">
        <f t="shared" si="15"/>
        <v>21.863438927401354</v>
      </c>
      <c r="V239" s="257">
        <f t="shared" si="16"/>
        <v>23.183272498739388</v>
      </c>
      <c r="W239" s="257">
        <f t="shared" si="17"/>
        <v>22.318326852413694</v>
      </c>
      <c r="X239" s="257">
        <f t="shared" si="18"/>
        <v>19.852161346963435</v>
      </c>
      <c r="Y239" s="257">
        <f t="shared" si="19"/>
        <v>17.862913998217618</v>
      </c>
    </row>
    <row r="240" spans="1:25" x14ac:dyDescent="0.2">
      <c r="A240" s="71" t="s">
        <v>315</v>
      </c>
      <c r="B240" s="71" t="s">
        <v>607</v>
      </c>
      <c r="C240" s="78">
        <v>65.053465152622195</v>
      </c>
      <c r="D240" s="78">
        <v>62.550738894342899</v>
      </c>
      <c r="E240" s="78">
        <v>60.436547286540502</v>
      </c>
      <c r="F240" s="78">
        <v>60.502665625720397</v>
      </c>
      <c r="G240" s="78">
        <v>59.372566739822901</v>
      </c>
      <c r="H240" s="78">
        <v>59.414299763326298</v>
      </c>
      <c r="J240" s="207" t="s">
        <v>315</v>
      </c>
      <c r="K240" s="208" t="s">
        <v>994</v>
      </c>
      <c r="L240" s="204">
        <v>2032</v>
      </c>
      <c r="M240" s="204">
        <v>1977</v>
      </c>
      <c r="N240" s="204">
        <v>2018</v>
      </c>
      <c r="O240" s="204">
        <v>2010</v>
      </c>
      <c r="P240" s="204">
        <v>2142</v>
      </c>
      <c r="Q240" s="204"/>
      <c r="S240" s="71" t="s">
        <v>315</v>
      </c>
      <c r="T240" s="71" t="s">
        <v>607</v>
      </c>
      <c r="U240" s="257">
        <f t="shared" si="15"/>
        <v>32.014500567235331</v>
      </c>
      <c r="V240" s="257">
        <f t="shared" si="16"/>
        <v>31.639220482722759</v>
      </c>
      <c r="W240" s="257">
        <f t="shared" si="17"/>
        <v>29.948735028018088</v>
      </c>
      <c r="X240" s="257">
        <f t="shared" si="18"/>
        <v>30.100828669512634</v>
      </c>
      <c r="Y240" s="257">
        <f t="shared" si="19"/>
        <v>27.718285125967739</v>
      </c>
    </row>
    <row r="241" spans="1:25" x14ac:dyDescent="0.2">
      <c r="A241" s="71" t="s">
        <v>316</v>
      </c>
      <c r="B241" s="71" t="s">
        <v>608</v>
      </c>
      <c r="C241" s="78">
        <v>87.584118918924503</v>
      </c>
      <c r="D241" s="78">
        <v>83.487575235441497</v>
      </c>
      <c r="E241" s="78">
        <v>82.518592049698498</v>
      </c>
      <c r="F241" s="78">
        <v>79.844959205198506</v>
      </c>
      <c r="G241" s="78">
        <v>85.400143473019696</v>
      </c>
      <c r="H241" s="78">
        <v>87.984583627213297</v>
      </c>
      <c r="J241" s="207" t="s">
        <v>316</v>
      </c>
      <c r="K241" s="208" t="s">
        <v>995</v>
      </c>
      <c r="L241" s="204">
        <v>4729</v>
      </c>
      <c r="M241" s="204">
        <v>4832</v>
      </c>
      <c r="N241" s="204">
        <v>4983</v>
      </c>
      <c r="O241" s="204">
        <v>5281</v>
      </c>
      <c r="P241" s="204">
        <v>5833</v>
      </c>
      <c r="Q241" s="204"/>
      <c r="S241" s="71" t="s">
        <v>316</v>
      </c>
      <c r="T241" s="71" t="s">
        <v>608</v>
      </c>
      <c r="U241" s="257">
        <f t="shared" si="15"/>
        <v>18.520642613432969</v>
      </c>
      <c r="V241" s="257">
        <f t="shared" si="16"/>
        <v>17.278057788791703</v>
      </c>
      <c r="W241" s="257">
        <f t="shared" si="17"/>
        <v>16.560022486393436</v>
      </c>
      <c r="X241" s="257">
        <f t="shared" si="18"/>
        <v>15.119287863131701</v>
      </c>
      <c r="Y241" s="257">
        <f t="shared" si="19"/>
        <v>14.64086121601572</v>
      </c>
    </row>
    <row r="242" spans="1:25" x14ac:dyDescent="0.2">
      <c r="A242" s="71" t="s">
        <v>317</v>
      </c>
      <c r="B242" s="71" t="s">
        <v>609</v>
      </c>
      <c r="C242" s="78">
        <v>254.60390528355501</v>
      </c>
      <c r="D242" s="78">
        <v>238.284112482447</v>
      </c>
      <c r="E242" s="78">
        <v>234.809747465643</v>
      </c>
      <c r="F242" s="78">
        <v>257.30875665713199</v>
      </c>
      <c r="G242" s="78">
        <v>259.03363314328601</v>
      </c>
      <c r="H242" s="78">
        <v>272.03674955287102</v>
      </c>
      <c r="J242" s="207" t="s">
        <v>317</v>
      </c>
      <c r="K242" s="208" t="s">
        <v>996</v>
      </c>
      <c r="L242" s="204">
        <v>7164</v>
      </c>
      <c r="M242" s="204">
        <v>7425</v>
      </c>
      <c r="N242" s="204">
        <v>7748</v>
      </c>
      <c r="O242" s="204">
        <v>8042</v>
      </c>
      <c r="P242" s="204">
        <v>8488</v>
      </c>
      <c r="Q242" s="204"/>
      <c r="S242" s="71" t="s">
        <v>317</v>
      </c>
      <c r="T242" s="71" t="s">
        <v>609</v>
      </c>
      <c r="U242" s="257">
        <f t="shared" si="15"/>
        <v>35.539350262919463</v>
      </c>
      <c r="V242" s="257">
        <f t="shared" si="16"/>
        <v>32.092136361272324</v>
      </c>
      <c r="W242" s="257">
        <f t="shared" si="17"/>
        <v>30.305852796288463</v>
      </c>
      <c r="X242" s="257">
        <f t="shared" si="18"/>
        <v>31.995617589795078</v>
      </c>
      <c r="Y242" s="257">
        <f t="shared" si="19"/>
        <v>30.517628786909285</v>
      </c>
    </row>
    <row r="243" spans="1:25" x14ac:dyDescent="0.2">
      <c r="A243" s="71" t="s">
        <v>318</v>
      </c>
      <c r="B243" s="71" t="s">
        <v>610</v>
      </c>
      <c r="C243" s="78">
        <v>92.270731461079095</v>
      </c>
      <c r="D243" s="78">
        <v>91.044301606618802</v>
      </c>
      <c r="E243" s="78">
        <v>90.227044889930795</v>
      </c>
      <c r="F243" s="78">
        <v>89.221386212288195</v>
      </c>
      <c r="G243" s="78">
        <v>90.081939911910496</v>
      </c>
      <c r="H243" s="78">
        <v>82.866113332071507</v>
      </c>
      <c r="J243" s="207" t="s">
        <v>318</v>
      </c>
      <c r="K243" s="208" t="s">
        <v>997</v>
      </c>
      <c r="L243" s="204">
        <v>10099</v>
      </c>
      <c r="M243" s="204">
        <v>10516</v>
      </c>
      <c r="N243" s="204">
        <v>9517</v>
      </c>
      <c r="O243" s="204">
        <v>11189</v>
      </c>
      <c r="P243" s="204">
        <v>11382</v>
      </c>
      <c r="Q243" s="204"/>
      <c r="S243" s="71" t="s">
        <v>318</v>
      </c>
      <c r="T243" s="71" t="s">
        <v>610</v>
      </c>
      <c r="U243" s="257">
        <f t="shared" si="15"/>
        <v>9.1366206021466567</v>
      </c>
      <c r="V243" s="257">
        <f t="shared" si="16"/>
        <v>8.6576931919569038</v>
      </c>
      <c r="W243" s="257">
        <f t="shared" si="17"/>
        <v>9.4806183555669641</v>
      </c>
      <c r="X243" s="257">
        <f t="shared" si="18"/>
        <v>7.9740268310204838</v>
      </c>
      <c r="Y243" s="257">
        <f t="shared" si="19"/>
        <v>7.9144210078993584</v>
      </c>
    </row>
    <row r="244" spans="1:25" x14ac:dyDescent="0.2">
      <c r="A244" s="71" t="s">
        <v>319</v>
      </c>
      <c r="B244" s="71" t="s">
        <v>611</v>
      </c>
      <c r="C244" s="78">
        <v>27.532810703393899</v>
      </c>
      <c r="D244" s="78">
        <v>27.573227474602302</v>
      </c>
      <c r="E244" s="78">
        <v>27.204024851006601</v>
      </c>
      <c r="F244" s="78">
        <v>26.138269711364501</v>
      </c>
      <c r="G244" s="78">
        <v>23.97190362904</v>
      </c>
      <c r="H244" s="78">
        <v>24.1163147832623</v>
      </c>
      <c r="J244" s="207" t="s">
        <v>319</v>
      </c>
      <c r="K244" s="208" t="s">
        <v>998</v>
      </c>
      <c r="L244" s="204">
        <v>1425</v>
      </c>
      <c r="M244" s="204">
        <v>1517</v>
      </c>
      <c r="N244" s="204">
        <v>1429</v>
      </c>
      <c r="O244" s="204">
        <v>1556</v>
      </c>
      <c r="P244" s="204">
        <v>1447</v>
      </c>
      <c r="Q244" s="204"/>
      <c r="S244" s="71" t="s">
        <v>319</v>
      </c>
      <c r="T244" s="71" t="s">
        <v>611</v>
      </c>
      <c r="U244" s="257">
        <f t="shared" si="15"/>
        <v>19.321270669048349</v>
      </c>
      <c r="V244" s="257">
        <f t="shared" si="16"/>
        <v>18.176155223864406</v>
      </c>
      <c r="W244" s="257">
        <f t="shared" si="17"/>
        <v>19.037106263825475</v>
      </c>
      <c r="X244" s="257">
        <f t="shared" si="18"/>
        <v>16.798373850491323</v>
      </c>
      <c r="Y244" s="257">
        <f t="shared" si="19"/>
        <v>16.566623102308224</v>
      </c>
    </row>
    <row r="245" spans="1:25" x14ac:dyDescent="0.2">
      <c r="A245" s="71" t="s">
        <v>320</v>
      </c>
      <c r="B245" s="71" t="s">
        <v>612</v>
      </c>
      <c r="C245" s="78">
        <v>125.254297824891</v>
      </c>
      <c r="D245" s="78">
        <v>120.693437508483</v>
      </c>
      <c r="E245" s="78">
        <v>148.91078152287699</v>
      </c>
      <c r="F245" s="78">
        <v>122.898547136345</v>
      </c>
      <c r="G245" s="78">
        <v>113.537117193452</v>
      </c>
      <c r="H245" s="78">
        <v>131.122327378123</v>
      </c>
      <c r="J245" s="207" t="s">
        <v>320</v>
      </c>
      <c r="K245" s="208" t="s">
        <v>999</v>
      </c>
      <c r="L245" s="204">
        <v>2758</v>
      </c>
      <c r="M245" s="204">
        <v>2841</v>
      </c>
      <c r="N245" s="204">
        <v>3297</v>
      </c>
      <c r="O245" s="204">
        <v>3012</v>
      </c>
      <c r="P245" s="204">
        <v>3093</v>
      </c>
      <c r="Q245" s="204"/>
      <c r="S245" s="71" t="s">
        <v>320</v>
      </c>
      <c r="T245" s="71" t="s">
        <v>612</v>
      </c>
      <c r="U245" s="257">
        <f t="shared" si="15"/>
        <v>45.414901314318705</v>
      </c>
      <c r="V245" s="257">
        <f t="shared" si="16"/>
        <v>42.482730555608235</v>
      </c>
      <c r="W245" s="257">
        <f t="shared" si="17"/>
        <v>45.165538830111309</v>
      </c>
      <c r="X245" s="257">
        <f t="shared" si="18"/>
        <v>40.802970496794494</v>
      </c>
      <c r="Y245" s="257">
        <f t="shared" si="19"/>
        <v>36.707765015665053</v>
      </c>
    </row>
    <row r="246" spans="1:25" x14ac:dyDescent="0.2">
      <c r="A246" s="71" t="s">
        <v>321</v>
      </c>
      <c r="B246" s="71" t="s">
        <v>613</v>
      </c>
      <c r="C246" s="78">
        <v>61.752175553664102</v>
      </c>
      <c r="D246" s="78">
        <v>65.187399755259094</v>
      </c>
      <c r="E246" s="78">
        <v>61.397391218888203</v>
      </c>
      <c r="F246" s="78">
        <v>61.625944636928601</v>
      </c>
      <c r="G246" s="78">
        <v>59.210028357847399</v>
      </c>
      <c r="H246" s="78">
        <v>60.625128186901897</v>
      </c>
      <c r="J246" s="207" t="s">
        <v>321</v>
      </c>
      <c r="K246" s="208" t="s">
        <v>1000</v>
      </c>
      <c r="L246" s="204">
        <v>3177</v>
      </c>
      <c r="M246" s="204">
        <v>3329</v>
      </c>
      <c r="N246" s="204">
        <v>3384</v>
      </c>
      <c r="O246" s="204">
        <v>3539</v>
      </c>
      <c r="P246" s="204">
        <v>3883</v>
      </c>
      <c r="Q246" s="204"/>
      <c r="S246" s="71" t="s">
        <v>321</v>
      </c>
      <c r="T246" s="71" t="s">
        <v>613</v>
      </c>
      <c r="U246" s="257">
        <f t="shared" si="15"/>
        <v>19.437260167977367</v>
      </c>
      <c r="V246" s="257">
        <f t="shared" si="16"/>
        <v>19.581676105514898</v>
      </c>
      <c r="W246" s="257">
        <f t="shared" si="17"/>
        <v>18.143437121420863</v>
      </c>
      <c r="X246" s="257">
        <f t="shared" si="18"/>
        <v>17.413377970310428</v>
      </c>
      <c r="Y246" s="257">
        <f t="shared" si="19"/>
        <v>15.248526489273088</v>
      </c>
    </row>
    <row r="247" spans="1:25" x14ac:dyDescent="0.2">
      <c r="A247" s="71" t="s">
        <v>322</v>
      </c>
      <c r="B247" s="71" t="s">
        <v>614</v>
      </c>
      <c r="C247" s="78">
        <v>52.458443990464303</v>
      </c>
      <c r="D247" s="78">
        <v>50.203039599725003</v>
      </c>
      <c r="E247" s="78">
        <v>50.370018006580104</v>
      </c>
      <c r="F247" s="78">
        <v>49.210245610391503</v>
      </c>
      <c r="G247" s="78">
        <v>49.0789033391125</v>
      </c>
      <c r="H247" s="78">
        <v>48.000340269630001</v>
      </c>
      <c r="J247" s="207" t="s">
        <v>322</v>
      </c>
      <c r="K247" s="208" t="s">
        <v>1001</v>
      </c>
      <c r="L247" s="204">
        <v>1657</v>
      </c>
      <c r="M247" s="204">
        <v>1720</v>
      </c>
      <c r="N247" s="204">
        <v>1823</v>
      </c>
      <c r="O247" s="204">
        <v>1967</v>
      </c>
      <c r="P247" s="204">
        <v>2038</v>
      </c>
      <c r="Q247" s="204"/>
      <c r="S247" s="71" t="s">
        <v>322</v>
      </c>
      <c r="T247" s="71" t="s">
        <v>614</v>
      </c>
      <c r="U247" s="257">
        <f t="shared" si="15"/>
        <v>31.658686777588596</v>
      </c>
      <c r="V247" s="257">
        <f t="shared" si="16"/>
        <v>29.18781372077035</v>
      </c>
      <c r="W247" s="257">
        <f t="shared" si="17"/>
        <v>27.630289636083436</v>
      </c>
      <c r="X247" s="257">
        <f t="shared" si="18"/>
        <v>25.017918459782155</v>
      </c>
      <c r="Y247" s="257">
        <f t="shared" si="19"/>
        <v>24.081895652165112</v>
      </c>
    </row>
    <row r="248" spans="1:25" x14ac:dyDescent="0.2">
      <c r="A248" s="71" t="s">
        <v>323</v>
      </c>
      <c r="B248" s="71" t="s">
        <v>615</v>
      </c>
      <c r="C248" s="78">
        <v>108.070147718708</v>
      </c>
      <c r="D248" s="78">
        <v>99.723571696903804</v>
      </c>
      <c r="E248" s="78">
        <v>95.065465339950507</v>
      </c>
      <c r="F248" s="78">
        <v>96.512350201478199</v>
      </c>
      <c r="G248" s="78">
        <v>91.368219000613195</v>
      </c>
      <c r="H248" s="78">
        <v>93.0604266993886</v>
      </c>
      <c r="J248" s="207" t="s">
        <v>323</v>
      </c>
      <c r="K248" s="208" t="s">
        <v>1002</v>
      </c>
      <c r="L248" s="204">
        <v>5417</v>
      </c>
      <c r="M248" s="204">
        <v>5137</v>
      </c>
      <c r="N248" s="204">
        <v>5234</v>
      </c>
      <c r="O248" s="204">
        <v>5473</v>
      </c>
      <c r="P248" s="204">
        <v>5657</v>
      </c>
      <c r="Q248" s="204"/>
      <c r="S248" s="71" t="s">
        <v>323</v>
      </c>
      <c r="T248" s="71" t="s">
        <v>615</v>
      </c>
      <c r="U248" s="257">
        <f t="shared" si="15"/>
        <v>19.950184182888684</v>
      </c>
      <c r="V248" s="257">
        <f t="shared" si="16"/>
        <v>19.412803522854546</v>
      </c>
      <c r="W248" s="257">
        <f t="shared" si="17"/>
        <v>18.163061776834258</v>
      </c>
      <c r="X248" s="257">
        <f t="shared" si="18"/>
        <v>17.634268262649041</v>
      </c>
      <c r="Y248" s="257">
        <f t="shared" si="19"/>
        <v>16.151355665655508</v>
      </c>
    </row>
    <row r="249" spans="1:25" x14ac:dyDescent="0.2">
      <c r="A249" s="71" t="s">
        <v>324</v>
      </c>
      <c r="B249" s="71" t="s">
        <v>616</v>
      </c>
      <c r="C249" s="78">
        <v>340.59138555529199</v>
      </c>
      <c r="D249" s="78">
        <v>313.12789759361198</v>
      </c>
      <c r="E249" s="78">
        <v>300.70773939827598</v>
      </c>
      <c r="F249" s="78">
        <v>295.63002362845498</v>
      </c>
      <c r="G249" s="78">
        <v>292.820084662174</v>
      </c>
      <c r="H249" s="78">
        <v>288.13992269021298</v>
      </c>
      <c r="J249" s="207" t="s">
        <v>324</v>
      </c>
      <c r="K249" s="208" t="s">
        <v>1003</v>
      </c>
      <c r="L249" s="204">
        <v>32501</v>
      </c>
      <c r="M249" s="204">
        <v>32965</v>
      </c>
      <c r="N249" s="204">
        <v>34392</v>
      </c>
      <c r="O249" s="204">
        <v>36336</v>
      </c>
      <c r="P249" s="204">
        <v>37578</v>
      </c>
      <c r="Q249" s="204"/>
      <c r="S249" s="71" t="s">
        <v>324</v>
      </c>
      <c r="T249" s="71" t="s">
        <v>616</v>
      </c>
      <c r="U249" s="257">
        <f t="shared" si="15"/>
        <v>10.479412496701395</v>
      </c>
      <c r="V249" s="257">
        <f t="shared" si="16"/>
        <v>9.4987986529231598</v>
      </c>
      <c r="W249" s="257">
        <f t="shared" si="17"/>
        <v>8.743537433073854</v>
      </c>
      <c r="X249" s="257">
        <f t="shared" si="18"/>
        <v>8.1360090166351551</v>
      </c>
      <c r="Y249" s="257">
        <f t="shared" si="19"/>
        <v>7.7923275496879558</v>
      </c>
    </row>
    <row r="250" spans="1:25" x14ac:dyDescent="0.2">
      <c r="A250" s="71" t="s">
        <v>325</v>
      </c>
      <c r="B250" s="71" t="s">
        <v>617</v>
      </c>
      <c r="C250" s="78">
        <v>256.408359069396</v>
      </c>
      <c r="D250" s="78">
        <v>262.91468991036498</v>
      </c>
      <c r="E250" s="78">
        <v>259.69545013861699</v>
      </c>
      <c r="F250" s="78">
        <v>247.339770542439</v>
      </c>
      <c r="G250" s="78">
        <v>254.92043843189899</v>
      </c>
      <c r="H250" s="78">
        <v>258.51403767598202</v>
      </c>
      <c r="J250" s="207" t="s">
        <v>325</v>
      </c>
      <c r="K250" s="208" t="s">
        <v>1004</v>
      </c>
      <c r="L250" s="204">
        <v>13352</v>
      </c>
      <c r="M250" s="204">
        <v>14008</v>
      </c>
      <c r="N250" s="204">
        <v>15212</v>
      </c>
      <c r="O250" s="204">
        <v>14911</v>
      </c>
      <c r="P250" s="204">
        <v>16545</v>
      </c>
      <c r="Q250" s="204"/>
      <c r="S250" s="71" t="s">
        <v>325</v>
      </c>
      <c r="T250" s="71" t="s">
        <v>617</v>
      </c>
      <c r="U250" s="257">
        <f t="shared" si="15"/>
        <v>19.203741691836129</v>
      </c>
      <c r="V250" s="257">
        <f t="shared" si="16"/>
        <v>18.768895624669117</v>
      </c>
      <c r="W250" s="257">
        <f t="shared" si="17"/>
        <v>17.071749285999012</v>
      </c>
      <c r="X250" s="257">
        <f t="shared" si="18"/>
        <v>16.587738618633157</v>
      </c>
      <c r="Y250" s="257">
        <f t="shared" si="19"/>
        <v>15.407702534415169</v>
      </c>
    </row>
    <row r="251" spans="1:25" x14ac:dyDescent="0.2">
      <c r="A251" s="71" t="s">
        <v>326</v>
      </c>
      <c r="B251" s="71" t="s">
        <v>618</v>
      </c>
      <c r="C251" s="78">
        <v>151.643015118889</v>
      </c>
      <c r="D251" s="78">
        <v>145.64555761798101</v>
      </c>
      <c r="E251" s="78">
        <v>129.70050500085699</v>
      </c>
      <c r="F251" s="78">
        <v>135.65971857351701</v>
      </c>
      <c r="G251" s="78">
        <v>130.92561797495301</v>
      </c>
      <c r="H251" s="78">
        <v>120.01962712853999</v>
      </c>
      <c r="J251" s="207" t="s">
        <v>326</v>
      </c>
      <c r="K251" s="208" t="s">
        <v>1005</v>
      </c>
      <c r="L251" s="204">
        <v>6398</v>
      </c>
      <c r="M251" s="204">
        <v>6437</v>
      </c>
      <c r="N251" s="204">
        <v>6734</v>
      </c>
      <c r="O251" s="204">
        <v>6896</v>
      </c>
      <c r="P251" s="204">
        <v>7092</v>
      </c>
      <c r="Q251" s="204"/>
      <c r="S251" s="71" t="s">
        <v>326</v>
      </c>
      <c r="T251" s="71" t="s">
        <v>618</v>
      </c>
      <c r="U251" s="257">
        <f t="shared" si="15"/>
        <v>23.701627871036102</v>
      </c>
      <c r="V251" s="257">
        <f t="shared" si="16"/>
        <v>22.626310022989127</v>
      </c>
      <c r="W251" s="257">
        <f t="shared" si="17"/>
        <v>19.260544253171517</v>
      </c>
      <c r="X251" s="257">
        <f t="shared" si="18"/>
        <v>19.672232971797712</v>
      </c>
      <c r="Y251" s="257">
        <f t="shared" si="19"/>
        <v>18.461029043281588</v>
      </c>
    </row>
    <row r="252" spans="1:25" x14ac:dyDescent="0.2">
      <c r="A252" s="71" t="s">
        <v>327</v>
      </c>
      <c r="B252" s="71" t="s">
        <v>619</v>
      </c>
      <c r="C252" s="78">
        <v>141.40748282415399</v>
      </c>
      <c r="D252" s="78">
        <v>141.12515132927399</v>
      </c>
      <c r="E252" s="78">
        <v>140.926373003892</v>
      </c>
      <c r="F252" s="78">
        <v>142.81943876963601</v>
      </c>
      <c r="G252" s="78">
        <v>140.324967294804</v>
      </c>
      <c r="H252" s="78">
        <v>135.14724670390299</v>
      </c>
      <c r="J252" s="207" t="s">
        <v>327</v>
      </c>
      <c r="K252" s="208" t="s">
        <v>1006</v>
      </c>
      <c r="L252" s="204">
        <v>6553</v>
      </c>
      <c r="M252" s="204">
        <v>6754</v>
      </c>
      <c r="N252" s="204">
        <v>6839</v>
      </c>
      <c r="O252" s="204">
        <v>7163</v>
      </c>
      <c r="P252" s="204">
        <v>7369</v>
      </c>
      <c r="Q252" s="204"/>
      <c r="S252" s="71" t="s">
        <v>327</v>
      </c>
      <c r="T252" s="71" t="s">
        <v>619</v>
      </c>
      <c r="U252" s="257">
        <f t="shared" si="15"/>
        <v>21.579045143316648</v>
      </c>
      <c r="V252" s="257">
        <f t="shared" si="16"/>
        <v>20.895047576143618</v>
      </c>
      <c r="W252" s="257">
        <f t="shared" si="17"/>
        <v>20.606283521551688</v>
      </c>
      <c r="X252" s="257">
        <f t="shared" si="18"/>
        <v>19.938494872209411</v>
      </c>
      <c r="Y252" s="257">
        <f t="shared" si="19"/>
        <v>19.04260649949844</v>
      </c>
    </row>
    <row r="253" spans="1:25" x14ac:dyDescent="0.2">
      <c r="A253" s="71" t="s">
        <v>328</v>
      </c>
      <c r="B253" s="71" t="s">
        <v>620</v>
      </c>
      <c r="C253" s="78">
        <v>258.51384978290201</v>
      </c>
      <c r="D253" s="78">
        <v>230.23086888364901</v>
      </c>
      <c r="E253" s="78">
        <v>170.57925723234001</v>
      </c>
      <c r="F253" s="78">
        <v>177.99808808177499</v>
      </c>
      <c r="G253" s="78">
        <v>183.100718901618</v>
      </c>
      <c r="H253" s="78">
        <v>179.407823186097</v>
      </c>
      <c r="J253" s="207" t="s">
        <v>328</v>
      </c>
      <c r="K253" s="208" t="s">
        <v>1007</v>
      </c>
      <c r="L253" s="204">
        <v>12509</v>
      </c>
      <c r="M253" s="204">
        <v>12109</v>
      </c>
      <c r="N253" s="204">
        <v>12412</v>
      </c>
      <c r="O253" s="204">
        <v>13332</v>
      </c>
      <c r="P253" s="204">
        <v>13876</v>
      </c>
      <c r="Q253" s="204"/>
      <c r="S253" s="71" t="s">
        <v>328</v>
      </c>
      <c r="T253" s="71" t="s">
        <v>620</v>
      </c>
      <c r="U253" s="257">
        <f t="shared" si="15"/>
        <v>20.666228298257415</v>
      </c>
      <c r="V253" s="257">
        <f t="shared" si="16"/>
        <v>19.013202484404079</v>
      </c>
      <c r="W253" s="257">
        <f t="shared" si="17"/>
        <v>13.74309194588624</v>
      </c>
      <c r="X253" s="257">
        <f t="shared" si="18"/>
        <v>13.351191725305656</v>
      </c>
      <c r="Y253" s="257">
        <f t="shared" si="19"/>
        <v>13.195497182301672</v>
      </c>
    </row>
    <row r="254" spans="1:25" x14ac:dyDescent="0.2">
      <c r="A254" s="71" t="s">
        <v>329</v>
      </c>
      <c r="B254" s="71" t="s">
        <v>621</v>
      </c>
      <c r="C254" s="78">
        <v>80.838343226946407</v>
      </c>
      <c r="D254" s="78">
        <v>68.487365089412293</v>
      </c>
      <c r="E254" s="78">
        <v>96.128632023682201</v>
      </c>
      <c r="F254" s="78">
        <v>81.671174032577994</v>
      </c>
      <c r="G254" s="78">
        <v>70.2227079021023</v>
      </c>
      <c r="H254" s="78">
        <v>75.584915400789697</v>
      </c>
      <c r="J254" s="207" t="s">
        <v>329</v>
      </c>
      <c r="K254" s="208" t="s">
        <v>1008</v>
      </c>
      <c r="L254" s="204">
        <v>3101</v>
      </c>
      <c r="M254" s="204">
        <v>3110</v>
      </c>
      <c r="N254" s="204">
        <v>3028</v>
      </c>
      <c r="O254" s="204">
        <v>2973</v>
      </c>
      <c r="P254" s="204">
        <v>3085</v>
      </c>
      <c r="Q254" s="204"/>
      <c r="S254" s="71" t="s">
        <v>329</v>
      </c>
      <c r="T254" s="71" t="s">
        <v>621</v>
      </c>
      <c r="U254" s="257">
        <f t="shared" si="15"/>
        <v>26.068475726200067</v>
      </c>
      <c r="V254" s="257">
        <f t="shared" si="16"/>
        <v>22.021660800454114</v>
      </c>
      <c r="W254" s="257">
        <f t="shared" si="17"/>
        <v>31.746575965548946</v>
      </c>
      <c r="X254" s="257">
        <f t="shared" si="18"/>
        <v>27.470963347654894</v>
      </c>
      <c r="Y254" s="257">
        <f t="shared" si="19"/>
        <v>22.762628169238994</v>
      </c>
    </row>
    <row r="255" spans="1:25" x14ac:dyDescent="0.2">
      <c r="A255" s="71" t="s">
        <v>330</v>
      </c>
      <c r="B255" s="71" t="s">
        <v>622</v>
      </c>
      <c r="C255" s="78">
        <v>87.401383162725494</v>
      </c>
      <c r="D255" s="78">
        <v>100.62767558772001</v>
      </c>
      <c r="E255" s="78">
        <v>78.758602284730102</v>
      </c>
      <c r="F255" s="78">
        <v>82.379949577564901</v>
      </c>
      <c r="G255" s="78">
        <v>89.522778407588007</v>
      </c>
      <c r="H255" s="78">
        <v>98.464509762196698</v>
      </c>
      <c r="J255" s="207" t="s">
        <v>330</v>
      </c>
      <c r="K255" s="208" t="s">
        <v>1009</v>
      </c>
      <c r="L255" s="204">
        <v>4326</v>
      </c>
      <c r="M255" s="204">
        <v>4325</v>
      </c>
      <c r="N255" s="204">
        <v>4785</v>
      </c>
      <c r="O255" s="204">
        <v>5335</v>
      </c>
      <c r="P255" s="204">
        <v>5164</v>
      </c>
      <c r="Q255" s="204"/>
      <c r="S255" s="71" t="s">
        <v>330</v>
      </c>
      <c r="T255" s="71" t="s">
        <v>622</v>
      </c>
      <c r="U255" s="257">
        <f t="shared" si="15"/>
        <v>20.203740906778894</v>
      </c>
      <c r="V255" s="257">
        <f t="shared" si="16"/>
        <v>23.26651458675607</v>
      </c>
      <c r="W255" s="257">
        <f t="shared" si="17"/>
        <v>16.459478011437849</v>
      </c>
      <c r="X255" s="257">
        <f t="shared" si="18"/>
        <v>15.441415103573551</v>
      </c>
      <c r="Y255" s="257">
        <f t="shared" si="19"/>
        <v>17.33593694957165</v>
      </c>
    </row>
    <row r="256" spans="1:25" x14ac:dyDescent="0.2">
      <c r="A256" s="71" t="s">
        <v>331</v>
      </c>
      <c r="B256" s="71" t="s">
        <v>623</v>
      </c>
      <c r="C256" s="78">
        <v>94.187527847517003</v>
      </c>
      <c r="D256" s="78">
        <v>87.4426577401006</v>
      </c>
      <c r="E256" s="78">
        <v>82.115521724204797</v>
      </c>
      <c r="F256" s="78">
        <v>87.881964351755997</v>
      </c>
      <c r="G256" s="78">
        <v>83.729792767903305</v>
      </c>
      <c r="H256" s="78">
        <v>82.751506173247506</v>
      </c>
      <c r="J256" s="207" t="s">
        <v>331</v>
      </c>
      <c r="K256" s="208" t="s">
        <v>1010</v>
      </c>
      <c r="L256" s="204">
        <v>7417</v>
      </c>
      <c r="M256" s="204">
        <v>7186</v>
      </c>
      <c r="N256" s="204">
        <v>7387</v>
      </c>
      <c r="O256" s="204">
        <v>7584</v>
      </c>
      <c r="P256" s="204">
        <v>7825</v>
      </c>
      <c r="Q256" s="204"/>
      <c r="S256" s="71" t="s">
        <v>331</v>
      </c>
      <c r="T256" s="71" t="s">
        <v>623</v>
      </c>
      <c r="U256" s="257">
        <f t="shared" si="15"/>
        <v>12.698871221183364</v>
      </c>
      <c r="V256" s="257">
        <f t="shared" si="16"/>
        <v>12.168474497648289</v>
      </c>
      <c r="W256" s="257">
        <f t="shared" si="17"/>
        <v>11.116220620577337</v>
      </c>
      <c r="X256" s="257">
        <f t="shared" si="18"/>
        <v>11.58781175524209</v>
      </c>
      <c r="Y256" s="257">
        <f t="shared" si="19"/>
        <v>10.70029300548285</v>
      </c>
    </row>
    <row r="257" spans="1:25" x14ac:dyDescent="0.2">
      <c r="A257" s="71" t="s">
        <v>332</v>
      </c>
      <c r="B257" s="71" t="s">
        <v>624</v>
      </c>
      <c r="C257" s="78">
        <v>863.04184547058901</v>
      </c>
      <c r="D257" s="78">
        <v>836.08259854156495</v>
      </c>
      <c r="E257" s="78">
        <v>777.97621105411304</v>
      </c>
      <c r="F257" s="78">
        <v>699.24168567042</v>
      </c>
      <c r="G257" s="78">
        <v>687.57306745382596</v>
      </c>
      <c r="H257" s="78">
        <v>716.96821704608203</v>
      </c>
      <c r="J257" s="207" t="s">
        <v>332</v>
      </c>
      <c r="K257" s="208" t="s">
        <v>1011</v>
      </c>
      <c r="L257" s="204">
        <v>37591</v>
      </c>
      <c r="M257" s="204">
        <v>38169</v>
      </c>
      <c r="N257" s="204">
        <v>39297</v>
      </c>
      <c r="O257" s="204">
        <v>40863</v>
      </c>
      <c r="P257" s="204">
        <v>42417</v>
      </c>
      <c r="Q257" s="204"/>
      <c r="S257" s="71" t="s">
        <v>332</v>
      </c>
      <c r="T257" s="71" t="s">
        <v>624</v>
      </c>
      <c r="U257" s="257">
        <f t="shared" si="15"/>
        <v>22.958736013157111</v>
      </c>
      <c r="V257" s="257">
        <f t="shared" si="16"/>
        <v>21.904755129596399</v>
      </c>
      <c r="W257" s="257">
        <f t="shared" si="17"/>
        <v>19.797343589946127</v>
      </c>
      <c r="X257" s="257">
        <f t="shared" si="18"/>
        <v>17.111853893997502</v>
      </c>
      <c r="Y257" s="257">
        <f t="shared" si="19"/>
        <v>16.209846699526747</v>
      </c>
    </row>
    <row r="258" spans="1:25" x14ac:dyDescent="0.2">
      <c r="A258" s="71" t="s">
        <v>333</v>
      </c>
      <c r="B258" s="71" t="s">
        <v>625</v>
      </c>
      <c r="C258" s="78">
        <v>126.19021046603901</v>
      </c>
      <c r="D258" s="78">
        <v>116.974571223955</v>
      </c>
      <c r="E258" s="78">
        <v>108.858135589081</v>
      </c>
      <c r="F258" s="78">
        <v>110.66021761560501</v>
      </c>
      <c r="G258" s="78">
        <v>116.884811568668</v>
      </c>
      <c r="H258" s="78">
        <v>115.76967166654001</v>
      </c>
      <c r="J258" s="207" t="s">
        <v>333</v>
      </c>
      <c r="K258" s="208" t="s">
        <v>1012</v>
      </c>
      <c r="L258" s="204">
        <v>5094</v>
      </c>
      <c r="M258" s="204">
        <v>5314</v>
      </c>
      <c r="N258" s="204">
        <v>5396</v>
      </c>
      <c r="O258" s="204">
        <v>5856</v>
      </c>
      <c r="P258" s="204">
        <v>5991</v>
      </c>
      <c r="Q258" s="204"/>
      <c r="S258" s="71" t="s">
        <v>333</v>
      </c>
      <c r="T258" s="71" t="s">
        <v>625</v>
      </c>
      <c r="U258" s="257">
        <f t="shared" si="15"/>
        <v>24.772322431495681</v>
      </c>
      <c r="V258" s="257">
        <f t="shared" si="16"/>
        <v>22.012527516739741</v>
      </c>
      <c r="W258" s="257">
        <f t="shared" si="17"/>
        <v>20.173857596197369</v>
      </c>
      <c r="X258" s="257">
        <f t="shared" si="18"/>
        <v>18.896895084632003</v>
      </c>
      <c r="Y258" s="257">
        <f t="shared" si="19"/>
        <v>19.510067028654316</v>
      </c>
    </row>
    <row r="259" spans="1:25" x14ac:dyDescent="0.2">
      <c r="A259" s="71" t="s">
        <v>334</v>
      </c>
      <c r="B259" s="71" t="s">
        <v>626</v>
      </c>
      <c r="C259" s="78">
        <v>102.517472554715</v>
      </c>
      <c r="D259" s="78">
        <v>97.726292496643794</v>
      </c>
      <c r="E259" s="78">
        <v>91.895995610343206</v>
      </c>
      <c r="F259" s="78">
        <v>94.709429210411301</v>
      </c>
      <c r="G259" s="78">
        <v>87.400030721365098</v>
      </c>
      <c r="H259" s="78">
        <v>87.414230926525207</v>
      </c>
      <c r="J259" s="207" t="s">
        <v>334</v>
      </c>
      <c r="K259" s="208" t="s">
        <v>1013</v>
      </c>
      <c r="L259" s="204">
        <v>7268</v>
      </c>
      <c r="M259" s="204">
        <v>7141</v>
      </c>
      <c r="N259" s="204">
        <v>6614</v>
      </c>
      <c r="O259" s="204">
        <v>6510</v>
      </c>
      <c r="P259" s="204">
        <v>6790</v>
      </c>
      <c r="Q259" s="204"/>
      <c r="S259" s="71" t="s">
        <v>334</v>
      </c>
      <c r="T259" s="71" t="s">
        <v>626</v>
      </c>
      <c r="U259" s="257">
        <f t="shared" si="15"/>
        <v>14.105320934880986</v>
      </c>
      <c r="V259" s="257">
        <f t="shared" si="16"/>
        <v>13.685239111699174</v>
      </c>
      <c r="W259" s="257">
        <f t="shared" si="17"/>
        <v>13.894163231076989</v>
      </c>
      <c r="X259" s="257">
        <f t="shared" si="18"/>
        <v>14.548299417881919</v>
      </c>
      <c r="Y259" s="257">
        <f t="shared" si="19"/>
        <v>12.87187492214508</v>
      </c>
    </row>
    <row r="260" spans="1:25" x14ac:dyDescent="0.2">
      <c r="A260" s="71" t="s">
        <v>335</v>
      </c>
      <c r="B260" s="71" t="s">
        <v>627</v>
      </c>
      <c r="C260" s="78">
        <v>477.95765707394798</v>
      </c>
      <c r="D260" s="78">
        <v>345.778772741149</v>
      </c>
      <c r="E260" s="78">
        <v>351.75217926286501</v>
      </c>
      <c r="F260" s="78">
        <v>368.33265003052003</v>
      </c>
      <c r="G260" s="78">
        <v>358.01961472854202</v>
      </c>
      <c r="H260" s="78">
        <v>344.46928891125901</v>
      </c>
      <c r="J260" s="207" t="s">
        <v>335</v>
      </c>
      <c r="K260" s="208" t="s">
        <v>1014</v>
      </c>
      <c r="L260" s="204">
        <v>20359</v>
      </c>
      <c r="M260" s="204">
        <v>19811</v>
      </c>
      <c r="N260" s="204">
        <v>20500</v>
      </c>
      <c r="O260" s="204">
        <v>21775</v>
      </c>
      <c r="P260" s="204">
        <v>21006</v>
      </c>
      <c r="Q260" s="204"/>
      <c r="S260" s="71" t="s">
        <v>335</v>
      </c>
      <c r="T260" s="71" t="s">
        <v>627</v>
      </c>
      <c r="U260" s="257">
        <f t="shared" si="15"/>
        <v>23.476480037032665</v>
      </c>
      <c r="V260" s="257">
        <f t="shared" si="16"/>
        <v>17.453877782098278</v>
      </c>
      <c r="W260" s="257">
        <f t="shared" si="17"/>
        <v>17.158642890871462</v>
      </c>
      <c r="X260" s="257">
        <f t="shared" si="18"/>
        <v>16.915391505419979</v>
      </c>
      <c r="Y260" s="257">
        <f t="shared" si="19"/>
        <v>17.043683458466251</v>
      </c>
    </row>
    <row r="261" spans="1:25" x14ac:dyDescent="0.2">
      <c r="A261" s="71" t="s">
        <v>336</v>
      </c>
      <c r="B261" s="71" t="s">
        <v>628</v>
      </c>
      <c r="C261" s="78">
        <v>40.319289157497799</v>
      </c>
      <c r="D261" s="78">
        <v>36.947174515301</v>
      </c>
      <c r="E261" s="78">
        <v>33.250744263061499</v>
      </c>
      <c r="F261" s="78">
        <v>33.865905297853601</v>
      </c>
      <c r="G261" s="78">
        <v>34.609243997758398</v>
      </c>
      <c r="H261" s="78">
        <v>32.844236780956102</v>
      </c>
      <c r="J261" s="207" t="s">
        <v>336</v>
      </c>
      <c r="K261" s="208" t="s">
        <v>1015</v>
      </c>
      <c r="L261" s="204">
        <v>2909</v>
      </c>
      <c r="M261" s="204">
        <v>2858</v>
      </c>
      <c r="N261" s="204">
        <v>2634</v>
      </c>
      <c r="O261" s="204">
        <v>2261</v>
      </c>
      <c r="P261" s="204">
        <v>2389</v>
      </c>
      <c r="Q261" s="204"/>
      <c r="S261" s="71" t="s">
        <v>336</v>
      </c>
      <c r="T261" s="71" t="s">
        <v>628</v>
      </c>
      <c r="U261" s="257">
        <f t="shared" si="15"/>
        <v>13.860188778789205</v>
      </c>
      <c r="V261" s="257">
        <f t="shared" si="16"/>
        <v>12.927632790518194</v>
      </c>
      <c r="W261" s="257">
        <f t="shared" si="17"/>
        <v>12.623669044442481</v>
      </c>
      <c r="X261" s="257">
        <f t="shared" si="18"/>
        <v>14.978286288303227</v>
      </c>
      <c r="Y261" s="257">
        <f t="shared" si="19"/>
        <v>14.486916700610465</v>
      </c>
    </row>
    <row r="262" spans="1:25" x14ac:dyDescent="0.2">
      <c r="A262" s="71" t="s">
        <v>337</v>
      </c>
      <c r="B262" s="71" t="s">
        <v>629</v>
      </c>
      <c r="C262" s="78">
        <v>43.596876495364</v>
      </c>
      <c r="D262" s="78">
        <v>39.412529440340201</v>
      </c>
      <c r="E262" s="78">
        <v>38.5912379175507</v>
      </c>
      <c r="F262" s="78">
        <v>38.499700630292601</v>
      </c>
      <c r="G262" s="78">
        <v>39.138059748072699</v>
      </c>
      <c r="H262" s="78">
        <v>36.255914490053797</v>
      </c>
      <c r="J262" s="207" t="s">
        <v>337</v>
      </c>
      <c r="K262" s="208" t="s">
        <v>1016</v>
      </c>
      <c r="L262" s="204">
        <v>1187</v>
      </c>
      <c r="M262" s="204">
        <v>1326</v>
      </c>
      <c r="N262" s="204">
        <v>1450</v>
      </c>
      <c r="O262" s="204">
        <v>1489</v>
      </c>
      <c r="P262" s="204">
        <v>1485</v>
      </c>
      <c r="Q262" s="204"/>
      <c r="S262" s="71" t="s">
        <v>337</v>
      </c>
      <c r="T262" s="71" t="s">
        <v>629</v>
      </c>
      <c r="U262" s="257">
        <f t="shared" si="15"/>
        <v>36.728623837711879</v>
      </c>
      <c r="V262" s="257">
        <f t="shared" si="16"/>
        <v>29.722872881101207</v>
      </c>
      <c r="W262" s="257">
        <f t="shared" si="17"/>
        <v>26.614646839690138</v>
      </c>
      <c r="X262" s="257">
        <f t="shared" si="18"/>
        <v>25.856078327933247</v>
      </c>
      <c r="Y262" s="257">
        <f t="shared" si="19"/>
        <v>26.355595789947948</v>
      </c>
    </row>
    <row r="263" spans="1:25" x14ac:dyDescent="0.2">
      <c r="A263" s="71" t="s">
        <v>338</v>
      </c>
      <c r="B263" s="71" t="s">
        <v>630</v>
      </c>
      <c r="C263" s="78">
        <v>88.376853336409496</v>
      </c>
      <c r="D263" s="78">
        <v>87.333615116025499</v>
      </c>
      <c r="E263" s="78">
        <v>79.440087717668703</v>
      </c>
      <c r="F263" s="78">
        <v>83.971290843145596</v>
      </c>
      <c r="G263" s="78">
        <v>81.303949641183394</v>
      </c>
      <c r="H263" s="78">
        <v>81.002309207885304</v>
      </c>
      <c r="J263" s="207" t="s">
        <v>338</v>
      </c>
      <c r="K263" s="208" t="s">
        <v>1017</v>
      </c>
      <c r="L263" s="204">
        <v>3047</v>
      </c>
      <c r="M263" s="204">
        <v>3096</v>
      </c>
      <c r="N263" s="204">
        <v>3152</v>
      </c>
      <c r="O263" s="204">
        <v>3106</v>
      </c>
      <c r="P263" s="204">
        <v>3296</v>
      </c>
      <c r="Q263" s="204"/>
      <c r="S263" s="71" t="s">
        <v>338</v>
      </c>
      <c r="T263" s="71" t="s">
        <v>630</v>
      </c>
      <c r="U263" s="257">
        <f t="shared" si="15"/>
        <v>29.004546549527237</v>
      </c>
      <c r="V263" s="257">
        <f t="shared" si="16"/>
        <v>28.208532014220122</v>
      </c>
      <c r="W263" s="257">
        <f t="shared" si="17"/>
        <v>25.203073514488803</v>
      </c>
      <c r="X263" s="257">
        <f t="shared" si="18"/>
        <v>27.035187006807984</v>
      </c>
      <c r="Y263" s="257">
        <f t="shared" si="19"/>
        <v>24.667460449388166</v>
      </c>
    </row>
    <row r="264" spans="1:25" x14ac:dyDescent="0.2">
      <c r="A264" s="71" t="s">
        <v>339</v>
      </c>
      <c r="B264" s="71" t="s">
        <v>631</v>
      </c>
      <c r="C264" s="78">
        <v>86.356740453460702</v>
      </c>
      <c r="D264" s="78">
        <v>80.192468881930395</v>
      </c>
      <c r="E264" s="78">
        <v>74.783857104117303</v>
      </c>
      <c r="F264" s="78">
        <v>75.353334121543298</v>
      </c>
      <c r="G264" s="78">
        <v>72.013882407646193</v>
      </c>
      <c r="H264" s="78">
        <v>67.016312078612799</v>
      </c>
      <c r="J264" s="207" t="s">
        <v>339</v>
      </c>
      <c r="K264" s="208" t="s">
        <v>1018</v>
      </c>
      <c r="L264" s="204">
        <v>3509</v>
      </c>
      <c r="M264" s="204">
        <v>3599</v>
      </c>
      <c r="N264" s="204">
        <v>3401</v>
      </c>
      <c r="O264" s="204">
        <v>3470</v>
      </c>
      <c r="P264" s="204">
        <v>3609</v>
      </c>
      <c r="Q264" s="204"/>
      <c r="S264" s="71" t="s">
        <v>339</v>
      </c>
      <c r="T264" s="71" t="s">
        <v>631</v>
      </c>
      <c r="U264" s="257">
        <f t="shared" ref="U264:U299" si="20">(C264*1000)/L264</f>
        <v>24.610071374596952</v>
      </c>
      <c r="V264" s="257">
        <f t="shared" ref="V264:V298" si="21">(D264*1000)/M264</f>
        <v>22.281875210316866</v>
      </c>
      <c r="W264" s="257">
        <f t="shared" si="17"/>
        <v>21.988784799799266</v>
      </c>
      <c r="X264" s="257">
        <f t="shared" si="18"/>
        <v>21.715658248283372</v>
      </c>
      <c r="Y264" s="257">
        <f t="shared" si="19"/>
        <v>19.953971296105898</v>
      </c>
    </row>
    <row r="265" spans="1:25" x14ac:dyDescent="0.2">
      <c r="A265" s="71" t="s">
        <v>340</v>
      </c>
      <c r="B265" s="71" t="s">
        <v>632</v>
      </c>
      <c r="C265" s="78">
        <v>68.589565033681197</v>
      </c>
      <c r="D265" s="78">
        <v>63.979965595496097</v>
      </c>
      <c r="E265" s="78">
        <v>60.849967595011996</v>
      </c>
      <c r="F265" s="78">
        <v>59.602578927082497</v>
      </c>
      <c r="G265" s="78">
        <v>59.441768780355901</v>
      </c>
      <c r="H265" s="78">
        <v>58.456013773779297</v>
      </c>
      <c r="J265" s="207" t="s">
        <v>340</v>
      </c>
      <c r="K265" s="208" t="s">
        <v>1019</v>
      </c>
      <c r="L265" s="204">
        <v>3414</v>
      </c>
      <c r="M265" s="204">
        <v>3450</v>
      </c>
      <c r="N265" s="204">
        <v>3472</v>
      </c>
      <c r="O265" s="204">
        <v>3640</v>
      </c>
      <c r="P265" s="204">
        <v>4031</v>
      </c>
      <c r="Q265" s="204"/>
      <c r="S265" s="71" t="s">
        <v>340</v>
      </c>
      <c r="T265" s="71" t="s">
        <v>632</v>
      </c>
      <c r="U265" s="257">
        <f t="shared" si="20"/>
        <v>20.090675170966957</v>
      </c>
      <c r="V265" s="257">
        <f t="shared" si="21"/>
        <v>18.544917563911913</v>
      </c>
      <c r="W265" s="257">
        <f t="shared" ref="W265:W299" si="22">(E265*1000)/N265</f>
        <v>17.525912325752305</v>
      </c>
      <c r="X265" s="257">
        <f t="shared" ref="X265:X298" si="23">(F265*1000)/O265</f>
        <v>16.374334870077607</v>
      </c>
      <c r="Y265" s="257">
        <f t="shared" ref="Y265:Y299" si="24">(G265*1000)/P265</f>
        <v>14.746159459279559</v>
      </c>
    </row>
    <row r="266" spans="1:25" x14ac:dyDescent="0.2">
      <c r="A266" s="71" t="s">
        <v>341</v>
      </c>
      <c r="B266" s="71" t="s">
        <v>633</v>
      </c>
      <c r="C266" s="78">
        <v>76.833950667655799</v>
      </c>
      <c r="D266" s="78">
        <v>68.730682349631294</v>
      </c>
      <c r="E266" s="78">
        <v>65.948818704199496</v>
      </c>
      <c r="F266" s="78">
        <v>63.870910097695997</v>
      </c>
      <c r="G266" s="78">
        <v>56.093162245130898</v>
      </c>
      <c r="H266" s="78">
        <v>52.591712901173501</v>
      </c>
      <c r="J266" s="207" t="s">
        <v>341</v>
      </c>
      <c r="K266" s="208" t="s">
        <v>1020</v>
      </c>
      <c r="L266" s="204">
        <v>1808</v>
      </c>
      <c r="M266" s="204">
        <v>1840</v>
      </c>
      <c r="N266" s="204">
        <v>1890</v>
      </c>
      <c r="O266" s="204">
        <v>1873</v>
      </c>
      <c r="P266" s="204">
        <v>1835</v>
      </c>
      <c r="Q266" s="204"/>
      <c r="S266" s="71" t="s">
        <v>341</v>
      </c>
      <c r="T266" s="71" t="s">
        <v>633</v>
      </c>
      <c r="U266" s="257">
        <f t="shared" si="20"/>
        <v>42.496654130340595</v>
      </c>
      <c r="V266" s="257">
        <f t="shared" si="21"/>
        <v>37.353631711756144</v>
      </c>
      <c r="W266" s="257">
        <f t="shared" si="22"/>
        <v>34.893554869946826</v>
      </c>
      <c r="X266" s="257">
        <f t="shared" si="23"/>
        <v>34.100859635715963</v>
      </c>
      <c r="Y266" s="257">
        <f t="shared" si="24"/>
        <v>30.568480787537275</v>
      </c>
    </row>
    <row r="267" spans="1:25" x14ac:dyDescent="0.2">
      <c r="A267" s="71" t="s">
        <v>342</v>
      </c>
      <c r="B267" s="71" t="s">
        <v>634</v>
      </c>
      <c r="C267" s="78">
        <v>75.159724200387302</v>
      </c>
      <c r="D267" s="78">
        <v>71.940424561550401</v>
      </c>
      <c r="E267" s="78">
        <v>65.726407517861503</v>
      </c>
      <c r="F267" s="78">
        <v>70.725201789030507</v>
      </c>
      <c r="G267" s="78">
        <v>66.9448612629498</v>
      </c>
      <c r="H267" s="78">
        <v>58.566049339915502</v>
      </c>
      <c r="J267" s="207" t="s">
        <v>342</v>
      </c>
      <c r="K267" s="208" t="s">
        <v>1021</v>
      </c>
      <c r="L267" s="204">
        <v>3652</v>
      </c>
      <c r="M267" s="204">
        <v>3651</v>
      </c>
      <c r="N267" s="204">
        <v>3928</v>
      </c>
      <c r="O267" s="204">
        <v>3881</v>
      </c>
      <c r="P267" s="204">
        <v>4035</v>
      </c>
      <c r="Q267" s="204"/>
      <c r="S267" s="71" t="s">
        <v>342</v>
      </c>
      <c r="T267" s="71" t="s">
        <v>634</v>
      </c>
      <c r="U267" s="257">
        <f t="shared" si="20"/>
        <v>20.580428313359061</v>
      </c>
      <c r="V267" s="257">
        <f t="shared" si="21"/>
        <v>19.704306919077077</v>
      </c>
      <c r="W267" s="257">
        <f t="shared" si="22"/>
        <v>16.732792137948447</v>
      </c>
      <c r="X267" s="257">
        <f t="shared" si="23"/>
        <v>18.223448026032084</v>
      </c>
      <c r="Y267" s="257">
        <f t="shared" si="24"/>
        <v>16.591043683506765</v>
      </c>
    </row>
    <row r="268" spans="1:25" x14ac:dyDescent="0.2">
      <c r="A268" s="71" t="s">
        <v>343</v>
      </c>
      <c r="B268" s="71" t="s">
        <v>635</v>
      </c>
      <c r="C268" s="78">
        <v>252.16840206493899</v>
      </c>
      <c r="D268" s="78">
        <v>239.18661996607099</v>
      </c>
      <c r="E268" s="78">
        <v>224.811042713625</v>
      </c>
      <c r="F268" s="78">
        <v>227.928655628672</v>
      </c>
      <c r="G268" s="78">
        <v>216.93856396978299</v>
      </c>
      <c r="H268" s="78">
        <v>213.084945480691</v>
      </c>
      <c r="J268" s="207" t="s">
        <v>343</v>
      </c>
      <c r="K268" s="208" t="s">
        <v>1022</v>
      </c>
      <c r="L268" s="204">
        <v>20937</v>
      </c>
      <c r="M268" s="204">
        <v>20965</v>
      </c>
      <c r="N268" s="204">
        <v>22104</v>
      </c>
      <c r="O268" s="204">
        <v>22964</v>
      </c>
      <c r="P268" s="204">
        <v>24477</v>
      </c>
      <c r="Q268" s="204"/>
      <c r="S268" s="71" t="s">
        <v>343</v>
      </c>
      <c r="T268" s="71" t="s">
        <v>635</v>
      </c>
      <c r="U268" s="257">
        <f t="shared" si="20"/>
        <v>12.044151600751732</v>
      </c>
      <c r="V268" s="257">
        <f t="shared" si="21"/>
        <v>11.408853802340614</v>
      </c>
      <c r="W268" s="257">
        <f t="shared" si="22"/>
        <v>10.170604538256651</v>
      </c>
      <c r="X268" s="257">
        <f t="shared" si="23"/>
        <v>9.9254770784128201</v>
      </c>
      <c r="Y268" s="257">
        <f t="shared" si="24"/>
        <v>8.862955589728438</v>
      </c>
    </row>
    <row r="269" spans="1:25" x14ac:dyDescent="0.2">
      <c r="A269" s="71" t="s">
        <v>344</v>
      </c>
      <c r="B269" s="71" t="s">
        <v>636</v>
      </c>
      <c r="C269" s="78">
        <v>43.974669331567398</v>
      </c>
      <c r="D269" s="78">
        <v>41.598600478414198</v>
      </c>
      <c r="E269" s="78">
        <v>41.547894823995499</v>
      </c>
      <c r="F269" s="78">
        <v>41.019744065631301</v>
      </c>
      <c r="G269" s="78">
        <v>40.544888757301202</v>
      </c>
      <c r="H269" s="78">
        <v>41.2016057279384</v>
      </c>
      <c r="J269" s="207" t="s">
        <v>344</v>
      </c>
      <c r="K269" s="208" t="s">
        <v>1023</v>
      </c>
      <c r="L269" s="204">
        <v>1332</v>
      </c>
      <c r="M269" s="204">
        <v>1438</v>
      </c>
      <c r="N269" s="204">
        <v>1511</v>
      </c>
      <c r="O269" s="204">
        <v>1555</v>
      </c>
      <c r="P269" s="204">
        <v>1596</v>
      </c>
      <c r="Q269" s="204"/>
      <c r="S269" s="71" t="s">
        <v>344</v>
      </c>
      <c r="T269" s="71" t="s">
        <v>636</v>
      </c>
      <c r="U269" s="257">
        <f t="shared" si="20"/>
        <v>33.014016014690242</v>
      </c>
      <c r="V269" s="257">
        <f t="shared" si="21"/>
        <v>28.928094908493879</v>
      </c>
      <c r="W269" s="257">
        <f t="shared" si="22"/>
        <v>27.496952232955326</v>
      </c>
      <c r="X269" s="257">
        <f t="shared" si="23"/>
        <v>26.379256633846495</v>
      </c>
      <c r="Y269" s="257">
        <f t="shared" si="24"/>
        <v>25.40406563740677</v>
      </c>
    </row>
    <row r="270" spans="1:25" x14ac:dyDescent="0.2">
      <c r="A270" s="71" t="s">
        <v>345</v>
      </c>
      <c r="B270" s="71" t="s">
        <v>637</v>
      </c>
      <c r="C270" s="78">
        <v>20.850119839305101</v>
      </c>
      <c r="D270" s="78">
        <v>19.814167359306101</v>
      </c>
      <c r="E270" s="78">
        <v>19.357369350085499</v>
      </c>
      <c r="F270" s="78">
        <v>19.437458245765399</v>
      </c>
      <c r="G270" s="78">
        <v>18.075711482668002</v>
      </c>
      <c r="H270" s="78">
        <v>19.461379394292099</v>
      </c>
      <c r="J270" s="207" t="s">
        <v>345</v>
      </c>
      <c r="K270" s="208" t="s">
        <v>1024</v>
      </c>
      <c r="L270" s="204">
        <v>441</v>
      </c>
      <c r="M270" s="208">
        <v>499</v>
      </c>
      <c r="N270" s="204">
        <v>487</v>
      </c>
      <c r="O270" s="204">
        <v>466</v>
      </c>
      <c r="P270" s="204">
        <v>474</v>
      </c>
      <c r="Q270" s="204"/>
      <c r="S270" s="71" t="s">
        <v>345</v>
      </c>
      <c r="T270" s="71" t="s">
        <v>637</v>
      </c>
      <c r="U270" s="257">
        <f t="shared" si="20"/>
        <v>47.279183309081866</v>
      </c>
      <c r="V270" s="257">
        <f t="shared" si="21"/>
        <v>39.707750219050304</v>
      </c>
      <c r="W270" s="257">
        <f t="shared" si="22"/>
        <v>39.748191683953792</v>
      </c>
      <c r="X270" s="257">
        <f t="shared" si="23"/>
        <v>41.711283789196138</v>
      </c>
      <c r="Y270" s="257">
        <f t="shared" si="24"/>
        <v>38.134412410691986</v>
      </c>
    </row>
    <row r="271" spans="1:25" x14ac:dyDescent="0.2">
      <c r="A271" s="71" t="s">
        <v>346</v>
      </c>
      <c r="B271" s="71" t="s">
        <v>638</v>
      </c>
      <c r="C271" s="78">
        <v>40.046474761504101</v>
      </c>
      <c r="D271" s="78">
        <v>39.372509290306901</v>
      </c>
      <c r="E271" s="78">
        <v>35.847910438531599</v>
      </c>
      <c r="F271" s="78">
        <v>33.207170012816299</v>
      </c>
      <c r="G271" s="78">
        <v>34.455690545424801</v>
      </c>
      <c r="H271" s="78">
        <v>32.970747101782401</v>
      </c>
      <c r="J271" s="207" t="s">
        <v>346</v>
      </c>
      <c r="K271" s="208" t="s">
        <v>1025</v>
      </c>
      <c r="L271" s="204">
        <v>1860</v>
      </c>
      <c r="M271" s="204">
        <v>1869</v>
      </c>
      <c r="N271" s="204">
        <v>1824</v>
      </c>
      <c r="O271" s="204">
        <v>1847</v>
      </c>
      <c r="P271" s="204">
        <v>1891</v>
      </c>
      <c r="Q271" s="204"/>
      <c r="S271" s="71" t="s">
        <v>346</v>
      </c>
      <c r="T271" s="71" t="s">
        <v>638</v>
      </c>
      <c r="U271" s="257">
        <f t="shared" si="20"/>
        <v>21.530362775002203</v>
      </c>
      <c r="V271" s="257">
        <f t="shared" si="21"/>
        <v>21.066083087376619</v>
      </c>
      <c r="W271" s="257">
        <f t="shared" si="22"/>
        <v>19.653459670247589</v>
      </c>
      <c r="X271" s="257">
        <f t="shared" si="23"/>
        <v>17.978976725942772</v>
      </c>
      <c r="Y271" s="257">
        <f t="shared" si="24"/>
        <v>18.220883419050665</v>
      </c>
    </row>
    <row r="272" spans="1:25" x14ac:dyDescent="0.2">
      <c r="A272" s="71" t="s">
        <v>347</v>
      </c>
      <c r="B272" s="71" t="s">
        <v>639</v>
      </c>
      <c r="C272" s="78">
        <v>63.950298595125503</v>
      </c>
      <c r="D272" s="78">
        <v>58.078083225611103</v>
      </c>
      <c r="E272" s="78">
        <v>56.4251812248013</v>
      </c>
      <c r="F272" s="78">
        <v>56.912055453005003</v>
      </c>
      <c r="G272" s="78">
        <v>54.702026046097501</v>
      </c>
      <c r="H272" s="78">
        <v>53.370054460884703</v>
      </c>
      <c r="J272" s="207" t="s">
        <v>347</v>
      </c>
      <c r="K272" s="208" t="s">
        <v>1026</v>
      </c>
      <c r="L272" s="204">
        <v>1327</v>
      </c>
      <c r="M272" s="204">
        <v>1385</v>
      </c>
      <c r="N272" s="204">
        <v>1437</v>
      </c>
      <c r="O272" s="204">
        <v>1328</v>
      </c>
      <c r="P272" s="204">
        <v>1280</v>
      </c>
      <c r="Q272" s="204"/>
      <c r="S272" s="71" t="s">
        <v>347</v>
      </c>
      <c r="T272" s="71" t="s">
        <v>639</v>
      </c>
      <c r="U272" s="257">
        <f t="shared" si="20"/>
        <v>48.191634208836099</v>
      </c>
      <c r="V272" s="257">
        <f t="shared" si="21"/>
        <v>41.933634097914151</v>
      </c>
      <c r="W272" s="257">
        <f t="shared" si="22"/>
        <v>39.265957706890255</v>
      </c>
      <c r="X272" s="257">
        <f t="shared" si="23"/>
        <v>42.85546344352786</v>
      </c>
      <c r="Y272" s="257">
        <f t="shared" si="24"/>
        <v>42.735957848513678</v>
      </c>
    </row>
    <row r="273" spans="1:25" x14ac:dyDescent="0.2">
      <c r="A273" s="71" t="s">
        <v>348</v>
      </c>
      <c r="B273" s="71" t="s">
        <v>640</v>
      </c>
      <c r="C273" s="78">
        <v>25.095291346194301</v>
      </c>
      <c r="D273" s="78">
        <v>24.3296657318174</v>
      </c>
      <c r="E273" s="78">
        <v>22.5452870582128</v>
      </c>
      <c r="F273" s="78">
        <v>22.037389487544999</v>
      </c>
      <c r="G273" s="78">
        <v>19.2871981083435</v>
      </c>
      <c r="H273" s="78">
        <v>18.502078546056499</v>
      </c>
      <c r="J273" s="207" t="s">
        <v>348</v>
      </c>
      <c r="K273" s="208" t="s">
        <v>1027</v>
      </c>
      <c r="L273" s="204">
        <v>1537</v>
      </c>
      <c r="M273" s="204">
        <v>1489</v>
      </c>
      <c r="N273" s="204">
        <v>1352</v>
      </c>
      <c r="O273" s="204">
        <v>1257</v>
      </c>
      <c r="P273" s="204">
        <v>1328</v>
      </c>
      <c r="Q273" s="204"/>
      <c r="S273" s="71" t="s">
        <v>348</v>
      </c>
      <c r="T273" s="71" t="s">
        <v>640</v>
      </c>
      <c r="U273" s="257">
        <f t="shared" si="20"/>
        <v>16.327450452956604</v>
      </c>
      <c r="V273" s="257">
        <f t="shared" si="21"/>
        <v>16.339600894437474</v>
      </c>
      <c r="W273" s="257">
        <f t="shared" si="22"/>
        <v>16.675508179151482</v>
      </c>
      <c r="X273" s="257">
        <f t="shared" si="23"/>
        <v>17.531733880306284</v>
      </c>
      <c r="Y273" s="257">
        <f t="shared" si="24"/>
        <v>14.523492551463479</v>
      </c>
    </row>
    <row r="274" spans="1:25" x14ac:dyDescent="0.2">
      <c r="A274" s="71" t="s">
        <v>349</v>
      </c>
      <c r="B274" s="71" t="s">
        <v>641</v>
      </c>
      <c r="C274" s="78">
        <v>16.4494399457318</v>
      </c>
      <c r="D274" s="78">
        <v>15.033744152758899</v>
      </c>
      <c r="E274" s="78">
        <v>14.404020932230299</v>
      </c>
      <c r="F274" s="78">
        <v>15.3890889178004</v>
      </c>
      <c r="G274" s="78">
        <v>15.562025315925901</v>
      </c>
      <c r="H274" s="78">
        <v>14.195064094699299</v>
      </c>
      <c r="J274" s="207" t="s">
        <v>349</v>
      </c>
      <c r="K274" s="208" t="s">
        <v>1028</v>
      </c>
      <c r="L274" s="204">
        <v>1045</v>
      </c>
      <c r="M274" s="204">
        <v>1183</v>
      </c>
      <c r="N274" s="204">
        <v>1135</v>
      </c>
      <c r="O274" s="204">
        <v>1119</v>
      </c>
      <c r="P274" s="204">
        <v>1121</v>
      </c>
      <c r="Q274" s="204"/>
      <c r="S274" s="71" t="s">
        <v>349</v>
      </c>
      <c r="T274" s="71" t="s">
        <v>641</v>
      </c>
      <c r="U274" s="257">
        <f t="shared" si="20"/>
        <v>15.741090857159616</v>
      </c>
      <c r="V274" s="257">
        <f t="shared" si="21"/>
        <v>12.708152284665173</v>
      </c>
      <c r="W274" s="257">
        <f t="shared" si="22"/>
        <v>12.690767341172071</v>
      </c>
      <c r="X274" s="257">
        <f t="shared" si="23"/>
        <v>13.752537013226451</v>
      </c>
      <c r="Y274" s="257">
        <f t="shared" si="24"/>
        <v>13.882270576205086</v>
      </c>
    </row>
    <row r="275" spans="1:25" x14ac:dyDescent="0.2">
      <c r="A275" s="71" t="s">
        <v>350</v>
      </c>
      <c r="B275" s="71" t="s">
        <v>642</v>
      </c>
      <c r="C275" s="78">
        <v>46.037229487434303</v>
      </c>
      <c r="D275" s="78">
        <v>39.569896866667897</v>
      </c>
      <c r="E275" s="78">
        <v>36.3162713039235</v>
      </c>
      <c r="F275" s="78">
        <v>34.6228775348944</v>
      </c>
      <c r="G275" s="78">
        <v>33.960898660901897</v>
      </c>
      <c r="H275" s="78">
        <v>48.9539777681697</v>
      </c>
      <c r="J275" s="207" t="s">
        <v>350</v>
      </c>
      <c r="K275" s="208" t="s">
        <v>1029</v>
      </c>
      <c r="L275" s="204">
        <v>2313</v>
      </c>
      <c r="M275" s="204">
        <v>2301</v>
      </c>
      <c r="N275" s="204">
        <v>2120</v>
      </c>
      <c r="O275" s="204">
        <v>2020</v>
      </c>
      <c r="P275" s="204">
        <v>1971</v>
      </c>
      <c r="Q275" s="204"/>
      <c r="S275" s="71" t="s">
        <v>350</v>
      </c>
      <c r="T275" s="71" t="s">
        <v>642</v>
      </c>
      <c r="U275" s="257">
        <f t="shared" si="20"/>
        <v>19.903687629673286</v>
      </c>
      <c r="V275" s="257">
        <f t="shared" si="21"/>
        <v>17.196826104592741</v>
      </c>
      <c r="W275" s="257">
        <f t="shared" si="22"/>
        <v>17.130316652794104</v>
      </c>
      <c r="X275" s="257">
        <f t="shared" si="23"/>
        <v>17.140038383611088</v>
      </c>
      <c r="Y275" s="257">
        <f t="shared" si="24"/>
        <v>17.230288513902536</v>
      </c>
    </row>
    <row r="276" spans="1:25" x14ac:dyDescent="0.2">
      <c r="A276" s="71" t="s">
        <v>351</v>
      </c>
      <c r="B276" s="71" t="s">
        <v>643</v>
      </c>
      <c r="C276" s="78">
        <v>22.250177586269199</v>
      </c>
      <c r="D276" s="78">
        <v>20.3787156651393</v>
      </c>
      <c r="E276" s="78">
        <v>18.6051534908324</v>
      </c>
      <c r="F276" s="78">
        <v>19.245731169586101</v>
      </c>
      <c r="G276" s="78">
        <v>17.5346078152836</v>
      </c>
      <c r="H276" s="78">
        <v>16.408310156029501</v>
      </c>
      <c r="J276" s="207" t="s">
        <v>351</v>
      </c>
      <c r="K276" s="208" t="s">
        <v>1030</v>
      </c>
      <c r="L276" s="204">
        <v>592</v>
      </c>
      <c r="M276" s="208">
        <v>622</v>
      </c>
      <c r="N276" s="204">
        <v>681</v>
      </c>
      <c r="O276" s="204">
        <v>571</v>
      </c>
      <c r="P276" s="204">
        <v>604</v>
      </c>
      <c r="Q276" s="204"/>
      <c r="S276" s="71" t="s">
        <v>351</v>
      </c>
      <c r="T276" s="71" t="s">
        <v>643</v>
      </c>
      <c r="U276" s="257">
        <f t="shared" si="20"/>
        <v>37.584759436265536</v>
      </c>
      <c r="V276" s="257">
        <f t="shared" si="21"/>
        <v>32.763208464854181</v>
      </c>
      <c r="W276" s="257">
        <f t="shared" si="22"/>
        <v>27.320342864658443</v>
      </c>
      <c r="X276" s="257">
        <f t="shared" si="23"/>
        <v>33.705308528171805</v>
      </c>
      <c r="Y276" s="257">
        <f t="shared" si="24"/>
        <v>29.030807641198017</v>
      </c>
    </row>
    <row r="277" spans="1:25" x14ac:dyDescent="0.2">
      <c r="A277" s="71" t="s">
        <v>352</v>
      </c>
      <c r="B277" s="71" t="s">
        <v>644</v>
      </c>
      <c r="C277" s="78">
        <v>18.793480198088499</v>
      </c>
      <c r="D277" s="78">
        <v>18.066337558681401</v>
      </c>
      <c r="E277" s="78">
        <v>18.274984610014201</v>
      </c>
      <c r="F277" s="78">
        <v>16.085196644991601</v>
      </c>
      <c r="G277" s="78">
        <v>14.226778355245999</v>
      </c>
      <c r="H277" s="78">
        <v>13.6686096820473</v>
      </c>
      <c r="J277" s="207" t="s">
        <v>352</v>
      </c>
      <c r="K277" s="208" t="s">
        <v>1031</v>
      </c>
      <c r="L277" s="204">
        <v>584</v>
      </c>
      <c r="M277" s="208">
        <v>567</v>
      </c>
      <c r="N277" s="204">
        <v>592</v>
      </c>
      <c r="O277" s="204">
        <v>634</v>
      </c>
      <c r="P277" s="204">
        <v>650</v>
      </c>
      <c r="Q277" s="204"/>
      <c r="S277" s="71" t="s">
        <v>352</v>
      </c>
      <c r="T277" s="71" t="s">
        <v>644</v>
      </c>
      <c r="U277" s="257">
        <f t="shared" si="20"/>
        <v>32.180616777548799</v>
      </c>
      <c r="V277" s="257">
        <f t="shared" si="21"/>
        <v>31.863029204023633</v>
      </c>
      <c r="W277" s="257">
        <f t="shared" si="22"/>
        <v>30.8699064358348</v>
      </c>
      <c r="X277" s="257">
        <f t="shared" si="23"/>
        <v>25.370972626169717</v>
      </c>
      <c r="Y277" s="257">
        <f t="shared" si="24"/>
        <v>21.887351315763073</v>
      </c>
    </row>
    <row r="278" spans="1:25" x14ac:dyDescent="0.2">
      <c r="A278" s="71" t="s">
        <v>353</v>
      </c>
      <c r="B278" s="71" t="s">
        <v>645</v>
      </c>
      <c r="C278" s="78">
        <v>42.885067188251398</v>
      </c>
      <c r="D278" s="78">
        <v>42.439577769014697</v>
      </c>
      <c r="E278" s="78">
        <v>40.7947744680868</v>
      </c>
      <c r="F278" s="78">
        <v>42.140667169637098</v>
      </c>
      <c r="G278" s="78">
        <v>40.945644112940897</v>
      </c>
      <c r="H278" s="78">
        <v>41.837440279988598</v>
      </c>
      <c r="J278" s="207" t="s">
        <v>353</v>
      </c>
      <c r="K278" s="208" t="s">
        <v>1032</v>
      </c>
      <c r="L278" s="204">
        <v>1990</v>
      </c>
      <c r="M278" s="204">
        <v>1974</v>
      </c>
      <c r="N278" s="204">
        <v>1942</v>
      </c>
      <c r="O278" s="204">
        <v>1971</v>
      </c>
      <c r="P278" s="204">
        <v>2101</v>
      </c>
      <c r="Q278" s="204"/>
      <c r="S278" s="71" t="s">
        <v>353</v>
      </c>
      <c r="T278" s="71" t="s">
        <v>645</v>
      </c>
      <c r="U278" s="257">
        <f t="shared" si="20"/>
        <v>21.550285019221811</v>
      </c>
      <c r="V278" s="257">
        <f t="shared" si="21"/>
        <v>21.499279518244528</v>
      </c>
      <c r="W278" s="257">
        <f t="shared" si="22"/>
        <v>21.00657799592523</v>
      </c>
      <c r="X278" s="257">
        <f t="shared" si="23"/>
        <v>21.380348640099999</v>
      </c>
      <c r="Y278" s="257">
        <f t="shared" si="24"/>
        <v>19.488645460704856</v>
      </c>
    </row>
    <row r="279" spans="1:25" x14ac:dyDescent="0.2">
      <c r="A279" s="71" t="s">
        <v>354</v>
      </c>
      <c r="B279" s="71" t="s">
        <v>646</v>
      </c>
      <c r="C279" s="78">
        <v>45.203872084894698</v>
      </c>
      <c r="D279" s="78">
        <v>44.429948747736603</v>
      </c>
      <c r="E279" s="78">
        <v>40.717193491395001</v>
      </c>
      <c r="F279" s="78">
        <v>39.074894927598699</v>
      </c>
      <c r="G279" s="78">
        <v>37.745960735078903</v>
      </c>
      <c r="H279" s="78">
        <v>35.4646718929774</v>
      </c>
      <c r="J279" s="207" t="s">
        <v>354</v>
      </c>
      <c r="K279" s="208" t="s">
        <v>1033</v>
      </c>
      <c r="L279" s="204">
        <v>1604</v>
      </c>
      <c r="M279" s="204">
        <v>1657</v>
      </c>
      <c r="N279" s="204">
        <v>1582</v>
      </c>
      <c r="O279" s="204">
        <v>1622</v>
      </c>
      <c r="P279" s="204">
        <v>1686</v>
      </c>
      <c r="Q279" s="204"/>
      <c r="S279" s="71" t="s">
        <v>354</v>
      </c>
      <c r="T279" s="71" t="s">
        <v>646</v>
      </c>
      <c r="U279" s="257">
        <f t="shared" si="20"/>
        <v>28.181965140208664</v>
      </c>
      <c r="V279" s="257">
        <f t="shared" si="21"/>
        <v>26.813487476002781</v>
      </c>
      <c r="W279" s="257">
        <f t="shared" si="22"/>
        <v>25.73779613868205</v>
      </c>
      <c r="X279" s="257">
        <f t="shared" si="23"/>
        <v>24.090564073735326</v>
      </c>
      <c r="Y279" s="257">
        <f t="shared" si="24"/>
        <v>22.387877067069336</v>
      </c>
    </row>
    <row r="280" spans="1:25" x14ac:dyDescent="0.2">
      <c r="A280" s="71" t="s">
        <v>355</v>
      </c>
      <c r="B280" s="71" t="s">
        <v>647</v>
      </c>
      <c r="C280" s="78">
        <v>24.223573407713399</v>
      </c>
      <c r="D280" s="78">
        <v>23.0202472192721</v>
      </c>
      <c r="E280" s="78">
        <v>22.025049367773999</v>
      </c>
      <c r="F280" s="78">
        <v>20.839809343107898</v>
      </c>
      <c r="G280" s="78">
        <v>20.385274670798399</v>
      </c>
      <c r="H280" s="78">
        <v>20.063305005860499</v>
      </c>
      <c r="J280" s="207" t="s">
        <v>355</v>
      </c>
      <c r="K280" s="208" t="s">
        <v>1034</v>
      </c>
      <c r="L280" s="204">
        <v>835</v>
      </c>
      <c r="M280" s="208">
        <v>804</v>
      </c>
      <c r="N280" s="204">
        <v>726</v>
      </c>
      <c r="O280" s="204">
        <v>732</v>
      </c>
      <c r="P280" s="204">
        <v>804</v>
      </c>
      <c r="Q280" s="204"/>
      <c r="S280" s="71" t="s">
        <v>355</v>
      </c>
      <c r="T280" s="71" t="s">
        <v>647</v>
      </c>
      <c r="U280" s="257">
        <f t="shared" si="20"/>
        <v>29.010267554147784</v>
      </c>
      <c r="V280" s="257">
        <f t="shared" si="21"/>
        <v>28.632148282676742</v>
      </c>
      <c r="W280" s="257">
        <f t="shared" si="22"/>
        <v>30.337533564426995</v>
      </c>
      <c r="X280" s="257">
        <f t="shared" si="23"/>
        <v>28.469684894956146</v>
      </c>
      <c r="Y280" s="257">
        <f t="shared" si="24"/>
        <v>25.354819242286567</v>
      </c>
    </row>
    <row r="281" spans="1:25" x14ac:dyDescent="0.2">
      <c r="A281" s="71" t="s">
        <v>356</v>
      </c>
      <c r="B281" s="71" t="s">
        <v>648</v>
      </c>
      <c r="C281" s="78">
        <v>414.15925157720699</v>
      </c>
      <c r="D281" s="78">
        <v>395.01646548279803</v>
      </c>
      <c r="E281" s="78">
        <v>390.04299935834803</v>
      </c>
      <c r="F281" s="78">
        <v>405.639329369905</v>
      </c>
      <c r="G281" s="78">
        <v>379.86445856827299</v>
      </c>
      <c r="H281" s="78">
        <v>365.42848641993697</v>
      </c>
      <c r="J281" s="207" t="s">
        <v>356</v>
      </c>
      <c r="K281" s="208" t="s">
        <v>1035</v>
      </c>
      <c r="L281" s="204">
        <v>42804</v>
      </c>
      <c r="M281" s="204">
        <v>43250</v>
      </c>
      <c r="N281" s="204">
        <v>44727</v>
      </c>
      <c r="O281" s="204">
        <v>49989</v>
      </c>
      <c r="P281" s="204">
        <v>50725</v>
      </c>
      <c r="Q281" s="204"/>
      <c r="S281" s="71" t="s">
        <v>356</v>
      </c>
      <c r="T281" s="71" t="s">
        <v>648</v>
      </c>
      <c r="U281" s="257">
        <f t="shared" si="20"/>
        <v>9.6757137551912678</v>
      </c>
      <c r="V281" s="257">
        <f t="shared" si="21"/>
        <v>9.1333286816831905</v>
      </c>
      <c r="W281" s="257">
        <f t="shared" si="22"/>
        <v>8.7205267368334116</v>
      </c>
      <c r="X281" s="257">
        <f t="shared" si="23"/>
        <v>8.1145717931926029</v>
      </c>
      <c r="Y281" s="257">
        <f t="shared" si="24"/>
        <v>7.4887029781818235</v>
      </c>
    </row>
    <row r="282" spans="1:25" x14ac:dyDescent="0.2">
      <c r="A282" s="71" t="s">
        <v>357</v>
      </c>
      <c r="B282" s="71" t="s">
        <v>649</v>
      </c>
      <c r="C282" s="78">
        <v>64.743700566813501</v>
      </c>
      <c r="D282" s="78">
        <v>61.441215214251699</v>
      </c>
      <c r="E282" s="78">
        <v>62.837456252947597</v>
      </c>
      <c r="F282" s="78">
        <v>63.2919339115548</v>
      </c>
      <c r="G282" s="78">
        <v>58.877874854383798</v>
      </c>
      <c r="H282" s="78">
        <v>59.139358219562801</v>
      </c>
      <c r="J282" s="207" t="s">
        <v>357</v>
      </c>
      <c r="K282" s="208" t="s">
        <v>1036</v>
      </c>
      <c r="L282" s="204">
        <v>4483</v>
      </c>
      <c r="M282" s="204">
        <v>4190</v>
      </c>
      <c r="N282" s="204">
        <v>4107</v>
      </c>
      <c r="O282" s="204">
        <v>4279</v>
      </c>
      <c r="P282" s="204">
        <v>4724</v>
      </c>
      <c r="Q282" s="204"/>
      <c r="S282" s="71" t="s">
        <v>357</v>
      </c>
      <c r="T282" s="71" t="s">
        <v>649</v>
      </c>
      <c r="U282" s="257">
        <f t="shared" si="20"/>
        <v>14.442047862327348</v>
      </c>
      <c r="V282" s="257">
        <f t="shared" si="21"/>
        <v>14.663774514141217</v>
      </c>
      <c r="W282" s="257">
        <f t="shared" si="22"/>
        <v>15.300086742865254</v>
      </c>
      <c r="X282" s="257">
        <f t="shared" si="23"/>
        <v>14.791290935161205</v>
      </c>
      <c r="Y282" s="257">
        <f t="shared" si="24"/>
        <v>12.463563686364056</v>
      </c>
    </row>
    <row r="283" spans="1:25" x14ac:dyDescent="0.2">
      <c r="A283" s="71" t="s">
        <v>358</v>
      </c>
      <c r="B283" s="71" t="s">
        <v>650</v>
      </c>
      <c r="C283" s="78">
        <v>687.68918458390499</v>
      </c>
      <c r="D283" s="78">
        <v>704.28559336259104</v>
      </c>
      <c r="E283" s="78">
        <v>672.12607970434306</v>
      </c>
      <c r="F283" s="78">
        <v>667.02631931071596</v>
      </c>
      <c r="G283" s="78">
        <v>650.158847520221</v>
      </c>
      <c r="H283" s="78">
        <v>667.55036794768205</v>
      </c>
      <c r="J283" s="207" t="s">
        <v>358</v>
      </c>
      <c r="K283" s="208" t="s">
        <v>1037</v>
      </c>
      <c r="L283" s="204">
        <v>24867</v>
      </c>
      <c r="M283" s="204">
        <v>23933</v>
      </c>
      <c r="N283" s="204">
        <v>24761</v>
      </c>
      <c r="O283" s="204">
        <v>25709</v>
      </c>
      <c r="P283" s="204">
        <v>27507</v>
      </c>
      <c r="Q283" s="204"/>
      <c r="S283" s="71" t="s">
        <v>358</v>
      </c>
      <c r="T283" s="71" t="s">
        <v>650</v>
      </c>
      <c r="U283" s="257">
        <f t="shared" si="20"/>
        <v>27.654690335943421</v>
      </c>
      <c r="V283" s="257">
        <f t="shared" si="21"/>
        <v>29.427384505184932</v>
      </c>
      <c r="W283" s="257">
        <f t="shared" si="22"/>
        <v>27.14454503874412</v>
      </c>
      <c r="X283" s="257">
        <f t="shared" si="23"/>
        <v>25.945245607013732</v>
      </c>
      <c r="Y283" s="257">
        <f t="shared" si="24"/>
        <v>23.636123442040972</v>
      </c>
    </row>
    <row r="284" spans="1:25" x14ac:dyDescent="0.2">
      <c r="A284" s="71" t="s">
        <v>359</v>
      </c>
      <c r="B284" s="71" t="s">
        <v>651</v>
      </c>
      <c r="C284" s="78">
        <v>30.5262392992373</v>
      </c>
      <c r="D284" s="78">
        <v>33.943065434371498</v>
      </c>
      <c r="E284" s="78">
        <v>35.0961731567999</v>
      </c>
      <c r="F284" s="78">
        <v>34.166446341915901</v>
      </c>
      <c r="G284" s="78">
        <v>31.6864088133078</v>
      </c>
      <c r="H284" s="78">
        <v>29.588480685448101</v>
      </c>
      <c r="J284" s="207" t="s">
        <v>359</v>
      </c>
      <c r="K284" s="208" t="s">
        <v>1038</v>
      </c>
      <c r="L284" s="204">
        <v>1631</v>
      </c>
      <c r="M284" s="204">
        <v>1668</v>
      </c>
      <c r="N284" s="204">
        <v>1644</v>
      </c>
      <c r="O284" s="204">
        <v>1710</v>
      </c>
      <c r="P284" s="204">
        <v>1850</v>
      </c>
      <c r="Q284" s="204"/>
      <c r="S284" s="71" t="s">
        <v>359</v>
      </c>
      <c r="T284" s="71" t="s">
        <v>651</v>
      </c>
      <c r="U284" s="257">
        <f t="shared" si="20"/>
        <v>18.716271795976272</v>
      </c>
      <c r="V284" s="257">
        <f t="shared" si="21"/>
        <v>20.349559612932552</v>
      </c>
      <c r="W284" s="257">
        <f t="shared" si="22"/>
        <v>21.34803719999994</v>
      </c>
      <c r="X284" s="257">
        <f t="shared" si="23"/>
        <v>19.980377977728597</v>
      </c>
      <c r="Y284" s="257">
        <f t="shared" si="24"/>
        <v>17.127788547733946</v>
      </c>
    </row>
    <row r="285" spans="1:25" x14ac:dyDescent="0.2">
      <c r="A285" s="71" t="s">
        <v>360</v>
      </c>
      <c r="B285" s="71" t="s">
        <v>652</v>
      </c>
      <c r="C285" s="78">
        <v>23.9627245591671</v>
      </c>
      <c r="D285" s="78">
        <v>24.7672990270577</v>
      </c>
      <c r="E285" s="78">
        <v>23.727748268869</v>
      </c>
      <c r="F285" s="78">
        <v>22.482369476916698</v>
      </c>
      <c r="G285" s="78">
        <v>22.573248717554701</v>
      </c>
      <c r="H285" s="78">
        <v>21.037806894728799</v>
      </c>
      <c r="J285" s="207" t="s">
        <v>360</v>
      </c>
      <c r="K285" s="208" t="s">
        <v>1039</v>
      </c>
      <c r="L285" s="204">
        <v>1093</v>
      </c>
      <c r="M285" s="204">
        <v>1099</v>
      </c>
      <c r="N285" s="204">
        <v>1082</v>
      </c>
      <c r="O285" s="204">
        <v>1185</v>
      </c>
      <c r="P285" s="204">
        <v>1257</v>
      </c>
      <c r="Q285" s="204"/>
      <c r="S285" s="71" t="s">
        <v>360</v>
      </c>
      <c r="T285" s="71" t="s">
        <v>652</v>
      </c>
      <c r="U285" s="257">
        <f t="shared" si="20"/>
        <v>21.92381020966798</v>
      </c>
      <c r="V285" s="257">
        <f t="shared" si="21"/>
        <v>22.536213855375522</v>
      </c>
      <c r="W285" s="257">
        <f t="shared" si="22"/>
        <v>21.929527050710721</v>
      </c>
      <c r="X285" s="257">
        <f t="shared" si="23"/>
        <v>18.972463693600588</v>
      </c>
      <c r="Y285" s="257">
        <f t="shared" si="24"/>
        <v>17.958033983734847</v>
      </c>
    </row>
    <row r="286" spans="1:25" x14ac:dyDescent="0.2">
      <c r="A286" s="71" t="s">
        <v>361</v>
      </c>
      <c r="B286" s="71" t="s">
        <v>653</v>
      </c>
      <c r="C286" s="78">
        <v>40.077156497941402</v>
      </c>
      <c r="D286" s="78">
        <v>39.3884709393093</v>
      </c>
      <c r="E286" s="78">
        <v>37.984446692882898</v>
      </c>
      <c r="F286" s="78">
        <v>38.4729587524916</v>
      </c>
      <c r="G286" s="78">
        <v>36.865781316210501</v>
      </c>
      <c r="H286" s="78">
        <v>43.739016919903698</v>
      </c>
      <c r="J286" s="207" t="s">
        <v>361</v>
      </c>
      <c r="K286" s="208" t="s">
        <v>1040</v>
      </c>
      <c r="L286" s="204">
        <v>4544</v>
      </c>
      <c r="M286" s="204">
        <v>4814</v>
      </c>
      <c r="N286" s="204">
        <v>3668</v>
      </c>
      <c r="O286" s="204">
        <v>3301</v>
      </c>
      <c r="P286" s="204">
        <v>4150</v>
      </c>
      <c r="Q286" s="204"/>
      <c r="S286" s="71" t="s">
        <v>361</v>
      </c>
      <c r="T286" s="71" t="s">
        <v>653</v>
      </c>
      <c r="U286" s="257">
        <f t="shared" si="20"/>
        <v>8.8197967645117519</v>
      </c>
      <c r="V286" s="257">
        <f t="shared" si="21"/>
        <v>8.1820670833629627</v>
      </c>
      <c r="W286" s="257">
        <f t="shared" si="22"/>
        <v>10.355628869379197</v>
      </c>
      <c r="X286" s="257">
        <f t="shared" si="23"/>
        <v>11.654940549073492</v>
      </c>
      <c r="Y286" s="257">
        <f t="shared" si="24"/>
        <v>8.8833207990868672</v>
      </c>
    </row>
    <row r="287" spans="1:25" x14ac:dyDescent="0.2">
      <c r="A287" s="71" t="s">
        <v>362</v>
      </c>
      <c r="B287" s="71" t="s">
        <v>654</v>
      </c>
      <c r="C287" s="78">
        <v>30.694685965102</v>
      </c>
      <c r="D287" s="78">
        <v>31.4985542734766</v>
      </c>
      <c r="E287" s="78">
        <v>29.199958080462</v>
      </c>
      <c r="F287" s="78">
        <v>25.338256928756898</v>
      </c>
      <c r="G287" s="78">
        <v>24.852102644410198</v>
      </c>
      <c r="H287" s="78">
        <v>21.264394673906299</v>
      </c>
      <c r="J287" s="207" t="s">
        <v>362</v>
      </c>
      <c r="K287" s="208" t="s">
        <v>1041</v>
      </c>
      <c r="L287" s="204">
        <v>853</v>
      </c>
      <c r="M287" s="208">
        <v>911</v>
      </c>
      <c r="N287" s="204">
        <v>876</v>
      </c>
      <c r="O287" s="204">
        <v>926</v>
      </c>
      <c r="P287" s="204">
        <v>922</v>
      </c>
      <c r="Q287" s="204"/>
      <c r="S287" s="71" t="s">
        <v>362</v>
      </c>
      <c r="T287" s="71" t="s">
        <v>654</v>
      </c>
      <c r="U287" s="257">
        <f t="shared" si="20"/>
        <v>35.984391518290735</v>
      </c>
      <c r="V287" s="257">
        <f t="shared" si="21"/>
        <v>34.575800519732823</v>
      </c>
      <c r="W287" s="257">
        <f t="shared" si="22"/>
        <v>33.333285479979452</v>
      </c>
      <c r="X287" s="257">
        <f t="shared" si="23"/>
        <v>27.363128432782826</v>
      </c>
      <c r="Y287" s="257">
        <f t="shared" si="24"/>
        <v>26.954558182657482</v>
      </c>
    </row>
    <row r="288" spans="1:25" x14ac:dyDescent="0.2">
      <c r="A288" s="71" t="s">
        <v>363</v>
      </c>
      <c r="B288" s="71" t="s">
        <v>655</v>
      </c>
      <c r="C288" s="78">
        <v>98.073471093693996</v>
      </c>
      <c r="D288" s="78">
        <v>91.719504577893701</v>
      </c>
      <c r="E288" s="78">
        <v>87.069234281668898</v>
      </c>
      <c r="F288" s="78">
        <v>84.190509798926797</v>
      </c>
      <c r="G288" s="78">
        <v>78.584929234584706</v>
      </c>
      <c r="H288" s="78">
        <v>80.826838005702697</v>
      </c>
      <c r="J288" s="207" t="s">
        <v>363</v>
      </c>
      <c r="K288" s="208" t="s">
        <v>1042</v>
      </c>
      <c r="L288" s="204">
        <v>4444</v>
      </c>
      <c r="M288" s="204">
        <v>4714</v>
      </c>
      <c r="N288" s="204">
        <v>4857</v>
      </c>
      <c r="O288" s="204">
        <v>5212</v>
      </c>
      <c r="P288" s="204">
        <v>5040</v>
      </c>
      <c r="Q288" s="204"/>
      <c r="S288" s="71" t="s">
        <v>363</v>
      </c>
      <c r="T288" s="71" t="s">
        <v>655</v>
      </c>
      <c r="U288" s="257">
        <f t="shared" si="20"/>
        <v>22.068737869868137</v>
      </c>
      <c r="V288" s="257">
        <f t="shared" si="21"/>
        <v>19.456831688140369</v>
      </c>
      <c r="W288" s="257">
        <f t="shared" si="22"/>
        <v>17.926546074051654</v>
      </c>
      <c r="X288" s="257">
        <f t="shared" si="23"/>
        <v>16.153206024352802</v>
      </c>
      <c r="Y288" s="257">
        <f t="shared" si="24"/>
        <v>15.592247864004902</v>
      </c>
    </row>
    <row r="289" spans="1:25" x14ac:dyDescent="0.2">
      <c r="A289" s="71" t="s">
        <v>364</v>
      </c>
      <c r="B289" s="71" t="s">
        <v>656</v>
      </c>
      <c r="C289" s="78">
        <v>39.477300061428103</v>
      </c>
      <c r="D289" s="78">
        <v>41.460961901743602</v>
      </c>
      <c r="E289" s="78">
        <v>38.743555520892798</v>
      </c>
      <c r="F289" s="78">
        <v>30.170474215538899</v>
      </c>
      <c r="G289" s="78">
        <v>27.962035636696001</v>
      </c>
      <c r="H289" s="78">
        <v>26.572439970100898</v>
      </c>
      <c r="J289" s="207" t="s">
        <v>364</v>
      </c>
      <c r="K289" s="208" t="s">
        <v>1043</v>
      </c>
      <c r="L289" s="204">
        <v>980</v>
      </c>
      <c r="M289" s="208">
        <v>998</v>
      </c>
      <c r="N289" s="204">
        <v>1002</v>
      </c>
      <c r="O289" s="204">
        <v>1069</v>
      </c>
      <c r="P289" s="204">
        <v>1078</v>
      </c>
      <c r="Q289" s="204"/>
      <c r="S289" s="71" t="s">
        <v>364</v>
      </c>
      <c r="T289" s="71" t="s">
        <v>656</v>
      </c>
      <c r="U289" s="257">
        <f t="shared" si="20"/>
        <v>40.282959246355212</v>
      </c>
      <c r="V289" s="257">
        <f>(D289*1000)/M289</f>
        <v>41.544050001747102</v>
      </c>
      <c r="W289" s="257">
        <f t="shared" si="22"/>
        <v>38.666223074743314</v>
      </c>
      <c r="X289" s="257">
        <f t="shared" si="23"/>
        <v>28.223081586098129</v>
      </c>
      <c r="Y289" s="257">
        <f t="shared" si="24"/>
        <v>25.938808568363637</v>
      </c>
    </row>
    <row r="290" spans="1:25" x14ac:dyDescent="0.2">
      <c r="A290" s="71" t="s">
        <v>365</v>
      </c>
      <c r="B290" s="71" t="s">
        <v>657</v>
      </c>
      <c r="C290" s="78">
        <v>38.960723503249497</v>
      </c>
      <c r="D290" s="78">
        <v>44.560994917908197</v>
      </c>
      <c r="E290" s="78">
        <v>41.7834492788067</v>
      </c>
      <c r="F290" s="78">
        <v>35.453990848622297</v>
      </c>
      <c r="G290" s="78">
        <v>32.029923056880598</v>
      </c>
      <c r="H290" s="78">
        <v>30.925228575955501</v>
      </c>
      <c r="J290" s="207" t="s">
        <v>365</v>
      </c>
      <c r="K290" s="208" t="s">
        <v>1044</v>
      </c>
      <c r="L290" s="204">
        <v>1785</v>
      </c>
      <c r="M290" s="204">
        <v>1019</v>
      </c>
      <c r="N290" s="204">
        <v>1195</v>
      </c>
      <c r="O290" s="204">
        <v>1711</v>
      </c>
      <c r="P290" s="204">
        <v>1751</v>
      </c>
      <c r="Q290" s="204"/>
      <c r="S290" s="71" t="s">
        <v>365</v>
      </c>
      <c r="T290" s="71" t="s">
        <v>657</v>
      </c>
      <c r="U290" s="257">
        <f t="shared" si="20"/>
        <v>21.82673585616218</v>
      </c>
      <c r="V290" s="257">
        <f t="shared" si="21"/>
        <v>43.730122588722466</v>
      </c>
      <c r="W290" s="257">
        <f t="shared" si="22"/>
        <v>34.965229522013978</v>
      </c>
      <c r="X290" s="257">
        <f t="shared" si="23"/>
        <v>20.721210314799709</v>
      </c>
      <c r="Y290" s="257">
        <f t="shared" si="24"/>
        <v>18.292360397990063</v>
      </c>
    </row>
    <row r="291" spans="1:25" x14ac:dyDescent="0.2">
      <c r="A291" s="71" t="s">
        <v>366</v>
      </c>
      <c r="B291" s="71" t="s">
        <v>658</v>
      </c>
      <c r="C291" s="78">
        <v>426.56555656408801</v>
      </c>
      <c r="D291" s="78">
        <v>398.63018353539502</v>
      </c>
      <c r="E291" s="78">
        <v>400.86974671711198</v>
      </c>
      <c r="F291" s="78">
        <v>376.24925678354901</v>
      </c>
      <c r="G291" s="78">
        <v>445.20977270210301</v>
      </c>
      <c r="H291" s="78">
        <v>437.94018985070898</v>
      </c>
      <c r="J291" s="207" t="s">
        <v>366</v>
      </c>
      <c r="K291" s="208" t="s">
        <v>1045</v>
      </c>
      <c r="L291" s="204">
        <v>14238</v>
      </c>
      <c r="M291" s="204">
        <v>12765</v>
      </c>
      <c r="N291" s="204">
        <v>11816</v>
      </c>
      <c r="O291" s="204">
        <v>10926</v>
      </c>
      <c r="P291" s="204">
        <v>11640</v>
      </c>
      <c r="Q291" s="204"/>
      <c r="S291" s="71" t="s">
        <v>366</v>
      </c>
      <c r="T291" s="71" t="s">
        <v>658</v>
      </c>
      <c r="U291" s="257">
        <f t="shared" si="20"/>
        <v>29.95965420452929</v>
      </c>
      <c r="V291" s="257">
        <f t="shared" si="21"/>
        <v>31.228373171593812</v>
      </c>
      <c r="W291" s="257">
        <f t="shared" si="22"/>
        <v>33.926011062721052</v>
      </c>
      <c r="X291" s="257">
        <f t="shared" si="23"/>
        <v>34.436139189415066</v>
      </c>
      <c r="Y291" s="257">
        <f t="shared" si="24"/>
        <v>38.248262259630842</v>
      </c>
    </row>
    <row r="292" spans="1:25" x14ac:dyDescent="0.2">
      <c r="A292" s="71" t="s">
        <v>367</v>
      </c>
      <c r="B292" s="71" t="s">
        <v>659</v>
      </c>
      <c r="C292" s="78">
        <v>40.166704738231999</v>
      </c>
      <c r="D292" s="78">
        <v>41.422975638285401</v>
      </c>
      <c r="E292" s="78">
        <v>39.1520132284206</v>
      </c>
      <c r="F292" s="78">
        <v>38.279529304276203</v>
      </c>
      <c r="G292" s="78">
        <v>36.140591066201203</v>
      </c>
      <c r="H292" s="78">
        <v>35.6182540615767</v>
      </c>
      <c r="J292" s="207" t="s">
        <v>367</v>
      </c>
      <c r="K292" s="208" t="s">
        <v>1046</v>
      </c>
      <c r="L292" s="204">
        <v>2302</v>
      </c>
      <c r="M292" s="204">
        <v>2342</v>
      </c>
      <c r="N292" s="204">
        <v>2114</v>
      </c>
      <c r="O292" s="204">
        <v>2411</v>
      </c>
      <c r="P292" s="204">
        <v>2446</v>
      </c>
      <c r="Q292" s="204"/>
      <c r="S292" s="71" t="s">
        <v>367</v>
      </c>
      <c r="T292" s="71" t="s">
        <v>659</v>
      </c>
      <c r="U292" s="257">
        <f t="shared" si="20"/>
        <v>17.448611962741964</v>
      </c>
      <c r="V292" s="257">
        <f t="shared" si="21"/>
        <v>17.687009239233735</v>
      </c>
      <c r="W292" s="257">
        <f t="shared" si="22"/>
        <v>18.520346844096782</v>
      </c>
      <c r="X292" s="257">
        <f t="shared" si="23"/>
        <v>15.877034136987227</v>
      </c>
      <c r="Y292" s="257">
        <f t="shared" si="24"/>
        <v>14.775384736795258</v>
      </c>
    </row>
    <row r="293" spans="1:25" x14ac:dyDescent="0.2">
      <c r="A293" s="71" t="s">
        <v>368</v>
      </c>
      <c r="B293" s="71" t="s">
        <v>660</v>
      </c>
      <c r="C293" s="78">
        <v>3665.5513670690402</v>
      </c>
      <c r="D293" s="78">
        <v>3552.7140929953198</v>
      </c>
      <c r="E293" s="78">
        <v>3645.5365948542499</v>
      </c>
      <c r="F293" s="78">
        <v>3005.2502893914102</v>
      </c>
      <c r="G293" s="78">
        <v>3907.87634447966</v>
      </c>
      <c r="H293" s="78">
        <v>4059.9439162149001</v>
      </c>
      <c r="J293" s="207" t="s">
        <v>368</v>
      </c>
      <c r="K293" s="208" t="s">
        <v>1047</v>
      </c>
      <c r="L293" s="204">
        <v>29701</v>
      </c>
      <c r="M293" s="204">
        <v>31293</v>
      </c>
      <c r="N293" s="204">
        <v>32711</v>
      </c>
      <c r="O293" s="204">
        <v>32942</v>
      </c>
      <c r="P293" s="204">
        <v>34512</v>
      </c>
      <c r="Q293" s="204"/>
      <c r="S293" s="71" t="s">
        <v>368</v>
      </c>
      <c r="T293" s="71" t="s">
        <v>660</v>
      </c>
      <c r="U293" s="257">
        <f t="shared" si="20"/>
        <v>123.4150825584674</v>
      </c>
      <c r="V293" s="257">
        <f t="shared" si="21"/>
        <v>113.53063282508292</v>
      </c>
      <c r="W293" s="257">
        <f t="shared" si="22"/>
        <v>111.44680978430038</v>
      </c>
      <c r="X293" s="257">
        <f t="shared" si="23"/>
        <v>91.228531643233865</v>
      </c>
      <c r="Y293" s="257">
        <f t="shared" si="24"/>
        <v>113.23239292071338</v>
      </c>
    </row>
    <row r="294" spans="1:25" x14ac:dyDescent="0.2">
      <c r="A294" s="71" t="s">
        <v>369</v>
      </c>
      <c r="B294" s="71" t="s">
        <v>661</v>
      </c>
      <c r="C294" s="78">
        <v>250.34293372006599</v>
      </c>
      <c r="D294" s="78">
        <v>236.01059521551599</v>
      </c>
      <c r="E294" s="78">
        <v>242.10867126295</v>
      </c>
      <c r="F294" s="78">
        <v>234.58576843733701</v>
      </c>
      <c r="G294" s="78">
        <v>218.29297528622999</v>
      </c>
      <c r="H294" s="78">
        <v>224.40435636830199</v>
      </c>
      <c r="J294" s="207" t="s">
        <v>369</v>
      </c>
      <c r="K294" s="208" t="s">
        <v>1048</v>
      </c>
      <c r="L294" s="204">
        <v>12136</v>
      </c>
      <c r="M294" s="204">
        <v>13093</v>
      </c>
      <c r="N294" s="204">
        <v>13869</v>
      </c>
      <c r="O294" s="204">
        <v>15164</v>
      </c>
      <c r="P294" s="204">
        <v>14935</v>
      </c>
      <c r="Q294" s="204"/>
      <c r="S294" s="71" t="s">
        <v>369</v>
      </c>
      <c r="T294" s="71" t="s">
        <v>661</v>
      </c>
      <c r="U294" s="257">
        <f t="shared" si="20"/>
        <v>20.628125718528839</v>
      </c>
      <c r="V294" s="257">
        <f t="shared" si="21"/>
        <v>18.02570802837516</v>
      </c>
      <c r="W294" s="257">
        <f t="shared" si="22"/>
        <v>17.456822500753479</v>
      </c>
      <c r="X294" s="257">
        <f t="shared" si="23"/>
        <v>15.469913508133541</v>
      </c>
      <c r="Y294" s="257">
        <f t="shared" si="24"/>
        <v>14.616201893955807</v>
      </c>
    </row>
    <row r="295" spans="1:25" x14ac:dyDescent="0.2">
      <c r="A295" s="71" t="s">
        <v>370</v>
      </c>
      <c r="B295" s="71" t="s">
        <v>662</v>
      </c>
      <c r="C295" s="78">
        <v>145.75285951601799</v>
      </c>
      <c r="D295" s="78">
        <v>139.78870778189599</v>
      </c>
      <c r="E295" s="78">
        <v>143.72310579595</v>
      </c>
      <c r="F295" s="78">
        <v>137.26005226169099</v>
      </c>
      <c r="G295" s="78">
        <v>133.328626427589</v>
      </c>
      <c r="H295" s="78">
        <v>132.75294978772001</v>
      </c>
      <c r="J295" s="207" t="s">
        <v>370</v>
      </c>
      <c r="K295" s="208" t="s">
        <v>1049</v>
      </c>
      <c r="L295" s="204">
        <v>7002</v>
      </c>
      <c r="M295" s="204">
        <v>7172</v>
      </c>
      <c r="N295" s="204">
        <v>7355</v>
      </c>
      <c r="O295" s="204">
        <v>7515</v>
      </c>
      <c r="P295" s="204">
        <v>7910</v>
      </c>
      <c r="Q295" s="204"/>
      <c r="S295" s="71" t="s">
        <v>370</v>
      </c>
      <c r="T295" s="71" t="s">
        <v>662</v>
      </c>
      <c r="U295" s="257">
        <f t="shared" si="20"/>
        <v>20.81588967666638</v>
      </c>
      <c r="V295" s="257">
        <f t="shared" si="21"/>
        <v>19.490896232835471</v>
      </c>
      <c r="W295" s="257">
        <f t="shared" si="22"/>
        <v>19.540870944384775</v>
      </c>
      <c r="X295" s="257">
        <f t="shared" si="23"/>
        <v>18.264810680198401</v>
      </c>
      <c r="Y295" s="257">
        <f t="shared" si="24"/>
        <v>16.855704984524529</v>
      </c>
    </row>
    <row r="296" spans="1:25" x14ac:dyDescent="0.2">
      <c r="A296" s="71" t="s">
        <v>371</v>
      </c>
      <c r="B296" s="71" t="s">
        <v>663</v>
      </c>
      <c r="C296" s="78">
        <v>45.7541885107224</v>
      </c>
      <c r="D296" s="78">
        <v>43.0498148391275</v>
      </c>
      <c r="E296" s="78">
        <v>41.667856153530501</v>
      </c>
      <c r="F296" s="78">
        <v>43.174276938267703</v>
      </c>
      <c r="G296" s="78">
        <v>42.2433615142549</v>
      </c>
      <c r="H296" s="78">
        <v>40.134888265973899</v>
      </c>
      <c r="J296" s="207" t="s">
        <v>371</v>
      </c>
      <c r="K296" s="208" t="s">
        <v>1050</v>
      </c>
      <c r="L296" s="204">
        <v>2239</v>
      </c>
      <c r="M296" s="204">
        <v>2155</v>
      </c>
      <c r="N296" s="204">
        <v>2189</v>
      </c>
      <c r="O296" s="204">
        <v>2242</v>
      </c>
      <c r="P296" s="204">
        <v>2196</v>
      </c>
      <c r="Q296" s="204"/>
      <c r="S296" s="71" t="s">
        <v>371</v>
      </c>
      <c r="T296" s="71" t="s">
        <v>663</v>
      </c>
      <c r="U296" s="257">
        <f t="shared" si="20"/>
        <v>20.435099826137741</v>
      </c>
      <c r="V296" s="257">
        <f t="shared" si="21"/>
        <v>19.976712222332949</v>
      </c>
      <c r="W296" s="257">
        <f t="shared" si="22"/>
        <v>19.035110166071494</v>
      </c>
      <c r="X296" s="257">
        <f t="shared" si="23"/>
        <v>19.257036992982918</v>
      </c>
      <c r="Y296" s="257">
        <f t="shared" si="24"/>
        <v>19.236503421791848</v>
      </c>
    </row>
    <row r="297" spans="1:25" x14ac:dyDescent="0.2">
      <c r="A297" s="71" t="s">
        <v>372</v>
      </c>
      <c r="B297" s="71" t="s">
        <v>664</v>
      </c>
      <c r="C297" s="78">
        <v>742.42099719032296</v>
      </c>
      <c r="D297" s="78">
        <v>725.97526356520802</v>
      </c>
      <c r="E297" s="78">
        <v>732.80346648915202</v>
      </c>
      <c r="F297" s="78">
        <v>710.10871198304699</v>
      </c>
      <c r="G297" s="78">
        <v>734.89912077375095</v>
      </c>
      <c r="H297" s="78">
        <v>776.14309001441995</v>
      </c>
      <c r="J297" s="207" t="s">
        <v>372</v>
      </c>
      <c r="K297" s="208" t="s">
        <v>1051</v>
      </c>
      <c r="L297" s="204">
        <v>19144</v>
      </c>
      <c r="M297" s="204">
        <v>17315</v>
      </c>
      <c r="N297" s="204">
        <v>16556</v>
      </c>
      <c r="O297" s="204">
        <v>14716</v>
      </c>
      <c r="P297" s="204">
        <v>14834</v>
      </c>
      <c r="Q297" s="204"/>
      <c r="S297" s="71" t="s">
        <v>372</v>
      </c>
      <c r="T297" s="71" t="s">
        <v>664</v>
      </c>
      <c r="U297" s="257">
        <f t="shared" si="20"/>
        <v>38.780871144500779</v>
      </c>
      <c r="V297" s="257">
        <f t="shared" si="21"/>
        <v>41.92753471355519</v>
      </c>
      <c r="W297" s="257">
        <f t="shared" si="22"/>
        <v>44.262108389052429</v>
      </c>
      <c r="X297" s="257">
        <f t="shared" si="23"/>
        <v>48.25419352969876</v>
      </c>
      <c r="Y297" s="257">
        <f t="shared" si="24"/>
        <v>49.541534365225225</v>
      </c>
    </row>
    <row r="298" spans="1:25" x14ac:dyDescent="0.2">
      <c r="A298" s="71" t="s">
        <v>676</v>
      </c>
      <c r="B298" s="71" t="s">
        <v>675</v>
      </c>
      <c r="C298" s="79"/>
      <c r="D298" s="79"/>
      <c r="E298" s="79"/>
      <c r="F298" s="79"/>
      <c r="G298" s="79"/>
      <c r="H298" s="79"/>
      <c r="J298" s="207" t="s">
        <v>676</v>
      </c>
      <c r="K298" s="208" t="s">
        <v>77</v>
      </c>
      <c r="L298" s="204">
        <v>838</v>
      </c>
      <c r="M298" s="208">
        <v>861</v>
      </c>
      <c r="N298" s="204">
        <v>856</v>
      </c>
      <c r="O298" s="204">
        <v>846</v>
      </c>
      <c r="P298" s="204">
        <v>873</v>
      </c>
      <c r="Q298" s="204"/>
      <c r="S298" s="71" t="s">
        <v>676</v>
      </c>
      <c r="T298" s="71" t="s">
        <v>675</v>
      </c>
      <c r="U298" s="257">
        <f t="shared" si="20"/>
        <v>0</v>
      </c>
      <c r="V298" s="257">
        <f t="shared" si="21"/>
        <v>0</v>
      </c>
      <c r="W298" s="257">
        <f t="shared" si="22"/>
        <v>0</v>
      </c>
      <c r="X298" s="257">
        <f t="shared" si="23"/>
        <v>0</v>
      </c>
      <c r="Y298" s="257">
        <f t="shared" si="24"/>
        <v>0</v>
      </c>
    </row>
    <row r="299" spans="1:25" x14ac:dyDescent="0.2">
      <c r="A299" s="71"/>
      <c r="B299" s="70" t="s">
        <v>677</v>
      </c>
      <c r="C299" s="79">
        <v>64998.748080093406</v>
      </c>
      <c r="D299" s="79">
        <v>62948.58736032014</v>
      </c>
      <c r="E299" s="79">
        <v>61957.636040314443</v>
      </c>
      <c r="F299" s="79">
        <v>61967.706851716081</v>
      </c>
      <c r="G299" s="79"/>
      <c r="H299" s="79"/>
      <c r="J299" s="212" t="s">
        <v>1052</v>
      </c>
      <c r="K299" s="213" t="s">
        <v>677</v>
      </c>
      <c r="L299" s="214">
        <v>3688871</v>
      </c>
      <c r="M299" s="214">
        <v>3773939</v>
      </c>
      <c r="N299" s="214">
        <v>3940925</v>
      </c>
      <c r="O299" s="214">
        <v>4201543</v>
      </c>
      <c r="P299" s="214">
        <v>4385497</v>
      </c>
      <c r="Q299" s="214"/>
      <c r="T299" s="70" t="s">
        <v>677</v>
      </c>
      <c r="U299" s="258">
        <f t="shared" si="20"/>
        <v>17.620227999323752</v>
      </c>
      <c r="V299" s="258">
        <f>(D299*1000)/M299</f>
        <v>16.679810500466527</v>
      </c>
      <c r="W299" s="258">
        <f t="shared" si="22"/>
        <v>15.721597350955536</v>
      </c>
      <c r="X299" s="258">
        <f>(F299*1000)/O299</f>
        <v>14.748797489806977</v>
      </c>
      <c r="Y299" s="257">
        <f t="shared" si="24"/>
        <v>0</v>
      </c>
    </row>
    <row r="301" spans="1:25" x14ac:dyDescent="0.2">
      <c r="K301" s="93"/>
      <c r="L301" s="93"/>
      <c r="M301" s="93"/>
      <c r="N301" s="93"/>
      <c r="O301" s="93"/>
      <c r="P301" s="93"/>
      <c r="Q301" s="93"/>
    </row>
    <row r="302" spans="1:25" x14ac:dyDescent="0.2">
      <c r="K302" s="93"/>
      <c r="L302" s="93"/>
      <c r="M302" s="93"/>
      <c r="N302" s="93"/>
      <c r="O302" s="93"/>
      <c r="P302" s="93"/>
      <c r="Q302" s="93"/>
    </row>
    <row r="303" spans="1:25" x14ac:dyDescent="0.2">
      <c r="K303" s="93"/>
      <c r="L303" s="93"/>
      <c r="M303" s="93"/>
      <c r="N303" s="93"/>
      <c r="O303" s="93"/>
      <c r="P303" s="93"/>
      <c r="Q303" s="93"/>
    </row>
    <row r="304" spans="1:25" x14ac:dyDescent="0.2">
      <c r="K304" s="93"/>
      <c r="L304" s="93"/>
      <c r="M304" s="93"/>
      <c r="N304" s="93"/>
      <c r="O304" s="93"/>
      <c r="P304" s="93"/>
      <c r="Q304" s="93"/>
    </row>
    <row r="305" spans="11:17" x14ac:dyDescent="0.2">
      <c r="K305" s="93"/>
      <c r="L305" s="93"/>
      <c r="M305" s="93"/>
      <c r="N305" s="93"/>
      <c r="O305" s="93"/>
      <c r="P305" s="93"/>
      <c r="Q305" s="93"/>
    </row>
    <row r="306" spans="11:17" x14ac:dyDescent="0.2">
      <c r="K306" s="93"/>
      <c r="L306" s="93"/>
      <c r="M306" s="93"/>
      <c r="N306" s="93"/>
      <c r="O306" s="93"/>
      <c r="P306" s="93"/>
      <c r="Q306" s="93"/>
    </row>
    <row r="307" spans="11:17" x14ac:dyDescent="0.2">
      <c r="K307" s="93"/>
      <c r="L307" s="93"/>
      <c r="M307" s="93"/>
      <c r="N307" s="93"/>
      <c r="O307" s="93"/>
      <c r="P307" s="93"/>
      <c r="Q307" s="93"/>
    </row>
    <row r="308" spans="11:17" x14ac:dyDescent="0.2">
      <c r="K308" s="93"/>
      <c r="L308" s="93"/>
      <c r="M308" s="93"/>
      <c r="N308" s="93"/>
      <c r="O308" s="93"/>
      <c r="P308" s="93"/>
      <c r="Q308" s="93"/>
    </row>
    <row r="309" spans="11:17" x14ac:dyDescent="0.2">
      <c r="K309" s="93"/>
      <c r="L309" s="93"/>
      <c r="M309" s="93"/>
      <c r="N309" s="93"/>
      <c r="O309" s="93"/>
      <c r="P309" s="93"/>
      <c r="Q309" s="93"/>
    </row>
    <row r="310" spans="11:17" x14ac:dyDescent="0.2">
      <c r="K310" s="93"/>
      <c r="L310" s="93"/>
      <c r="M310" s="93"/>
      <c r="N310" s="93"/>
      <c r="O310" s="93"/>
      <c r="P310" s="93"/>
      <c r="Q310" s="93"/>
    </row>
    <row r="311" spans="11:17" x14ac:dyDescent="0.2">
      <c r="K311" s="93"/>
      <c r="L311" s="93"/>
      <c r="M311" s="93"/>
      <c r="N311" s="93"/>
      <c r="O311" s="93"/>
      <c r="P311" s="93"/>
      <c r="Q311" s="93"/>
    </row>
    <row r="312" spans="11:17" x14ac:dyDescent="0.2">
      <c r="K312" s="93"/>
      <c r="L312" s="93"/>
      <c r="M312" s="93"/>
      <c r="N312" s="93"/>
      <c r="O312" s="93"/>
      <c r="P312" s="93"/>
      <c r="Q312" s="93"/>
    </row>
    <row r="313" spans="11:17" x14ac:dyDescent="0.2">
      <c r="K313" s="93"/>
      <c r="L313" s="93"/>
      <c r="M313" s="93"/>
      <c r="N313" s="93"/>
      <c r="O313" s="93"/>
      <c r="P313" s="93"/>
      <c r="Q313" s="93"/>
    </row>
    <row r="314" spans="11:17" x14ac:dyDescent="0.2">
      <c r="K314" s="93"/>
      <c r="L314" s="93"/>
      <c r="M314" s="93"/>
      <c r="N314" s="93"/>
      <c r="O314" s="93"/>
      <c r="P314" s="93"/>
      <c r="Q314" s="93"/>
    </row>
    <row r="315" spans="11:17" x14ac:dyDescent="0.2">
      <c r="K315" s="93"/>
      <c r="L315" s="93"/>
      <c r="M315" s="93"/>
      <c r="N315" s="93"/>
      <c r="O315" s="93"/>
      <c r="P315" s="93"/>
      <c r="Q315" s="93"/>
    </row>
    <row r="316" spans="11:17" x14ac:dyDescent="0.2">
      <c r="K316" s="93"/>
      <c r="L316" s="93"/>
      <c r="M316" s="93"/>
      <c r="N316" s="93"/>
      <c r="O316" s="93"/>
      <c r="P316" s="93"/>
      <c r="Q316" s="93"/>
    </row>
    <row r="317" spans="11:17" x14ac:dyDescent="0.2">
      <c r="K317" s="93"/>
      <c r="L317" s="93"/>
      <c r="M317" s="93"/>
      <c r="N317" s="93"/>
      <c r="O317" s="93"/>
      <c r="P317" s="93"/>
      <c r="Q317" s="93"/>
    </row>
    <row r="318" spans="11:17" x14ac:dyDescent="0.2">
      <c r="K318" s="93"/>
      <c r="L318" s="93"/>
      <c r="M318" s="93"/>
      <c r="N318" s="93"/>
      <c r="O318" s="93"/>
      <c r="P318" s="93"/>
      <c r="Q318" s="93"/>
    </row>
    <row r="319" spans="11:17" x14ac:dyDescent="0.2">
      <c r="K319" s="93"/>
      <c r="L319" s="93"/>
      <c r="M319" s="93"/>
      <c r="N319" s="93"/>
      <c r="O319" s="93"/>
      <c r="P319" s="93"/>
      <c r="Q319" s="93"/>
    </row>
    <row r="320" spans="11:17" x14ac:dyDescent="0.2">
      <c r="K320" s="93"/>
      <c r="L320" s="93"/>
      <c r="M320" s="93"/>
      <c r="N320" s="93"/>
      <c r="O320" s="93"/>
      <c r="P320" s="93"/>
      <c r="Q320" s="93"/>
    </row>
    <row r="321" spans="11:17" x14ac:dyDescent="0.2">
      <c r="K321" s="93"/>
      <c r="L321" s="93"/>
      <c r="M321" s="93"/>
      <c r="N321" s="93"/>
      <c r="O321" s="93"/>
      <c r="P321" s="93"/>
      <c r="Q321" s="93"/>
    </row>
    <row r="322" spans="11:17" x14ac:dyDescent="0.2">
      <c r="K322" s="93"/>
      <c r="L322" s="93"/>
      <c r="M322" s="93"/>
      <c r="N322" s="93"/>
      <c r="O322" s="93"/>
      <c r="P322" s="93"/>
      <c r="Q322" s="93"/>
    </row>
    <row r="323" spans="11:17" x14ac:dyDescent="0.2">
      <c r="K323" s="93"/>
      <c r="L323" s="93"/>
      <c r="M323" s="93"/>
      <c r="N323" s="93"/>
      <c r="O323" s="93"/>
      <c r="P323" s="93"/>
      <c r="Q323" s="93"/>
    </row>
    <row r="324" spans="11:17" x14ac:dyDescent="0.2">
      <c r="K324" s="93"/>
      <c r="L324" s="93"/>
      <c r="M324" s="93"/>
      <c r="N324" s="93"/>
      <c r="O324" s="93"/>
      <c r="P324" s="93"/>
      <c r="Q324" s="93"/>
    </row>
    <row r="325" spans="11:17" x14ac:dyDescent="0.2">
      <c r="K325" s="93"/>
      <c r="L325" s="93"/>
      <c r="M325" s="93"/>
      <c r="N325" s="93"/>
      <c r="O325" s="93"/>
      <c r="P325" s="93"/>
      <c r="Q325" s="93"/>
    </row>
    <row r="326" spans="11:17" x14ac:dyDescent="0.2">
      <c r="K326" s="93"/>
      <c r="L326" s="93"/>
      <c r="M326" s="93"/>
      <c r="N326" s="93"/>
      <c r="O326" s="93"/>
      <c r="P326" s="93"/>
      <c r="Q326" s="93"/>
    </row>
    <row r="327" spans="11:17" x14ac:dyDescent="0.2">
      <c r="K327" s="93"/>
      <c r="L327" s="93"/>
      <c r="M327" s="93"/>
      <c r="N327" s="93"/>
      <c r="O327" s="93"/>
      <c r="P327" s="93"/>
      <c r="Q327" s="93"/>
    </row>
    <row r="328" spans="11:17" x14ac:dyDescent="0.2">
      <c r="K328" s="93"/>
      <c r="L328" s="93"/>
      <c r="M328" s="93"/>
      <c r="N328" s="93"/>
      <c r="O328" s="93"/>
      <c r="P328" s="93"/>
      <c r="Q328" s="93"/>
    </row>
    <row r="329" spans="11:17" x14ac:dyDescent="0.2">
      <c r="K329" s="93"/>
      <c r="L329" s="93"/>
      <c r="M329" s="93"/>
      <c r="N329" s="93"/>
      <c r="O329" s="93"/>
      <c r="P329" s="93"/>
      <c r="Q329" s="93"/>
    </row>
    <row r="330" spans="11:17" x14ac:dyDescent="0.2">
      <c r="K330" s="93"/>
      <c r="L330" s="93"/>
      <c r="M330" s="93"/>
      <c r="N330" s="93"/>
      <c r="O330" s="93"/>
      <c r="P330" s="93"/>
      <c r="Q330" s="93"/>
    </row>
    <row r="331" spans="11:17" x14ac:dyDescent="0.2">
      <c r="K331" s="93"/>
      <c r="L331" s="93"/>
      <c r="M331" s="93"/>
      <c r="N331" s="93"/>
      <c r="O331" s="93"/>
      <c r="P331" s="93"/>
      <c r="Q331" s="93"/>
    </row>
    <row r="332" spans="11:17" x14ac:dyDescent="0.2">
      <c r="K332" s="93"/>
      <c r="L332" s="93"/>
      <c r="M332" s="93"/>
      <c r="N332" s="93"/>
      <c r="O332" s="93"/>
      <c r="P332" s="93"/>
      <c r="Q332" s="93"/>
    </row>
    <row r="333" spans="11:17" x14ac:dyDescent="0.2">
      <c r="K333" s="93"/>
      <c r="L333" s="93"/>
      <c r="M333" s="93"/>
      <c r="N333" s="93"/>
      <c r="O333" s="93"/>
      <c r="P333" s="93"/>
      <c r="Q333" s="93"/>
    </row>
    <row r="334" spans="11:17" x14ac:dyDescent="0.2">
      <c r="K334" s="93"/>
      <c r="L334" s="93"/>
      <c r="M334" s="93"/>
      <c r="N334" s="93"/>
      <c r="O334" s="93"/>
      <c r="P334" s="93"/>
      <c r="Q334" s="93"/>
    </row>
    <row r="335" spans="11:17" x14ac:dyDescent="0.2">
      <c r="K335" s="93"/>
      <c r="L335" s="93"/>
      <c r="M335" s="93"/>
      <c r="N335" s="93"/>
      <c r="O335" s="93"/>
      <c r="P335" s="93"/>
      <c r="Q335" s="93"/>
    </row>
    <row r="336" spans="11:17" x14ac:dyDescent="0.2">
      <c r="K336" s="93"/>
      <c r="L336" s="93"/>
      <c r="M336" s="93"/>
      <c r="N336" s="93"/>
      <c r="O336" s="93"/>
      <c r="P336" s="93"/>
      <c r="Q336" s="93"/>
    </row>
    <row r="337" spans="11:17" x14ac:dyDescent="0.2">
      <c r="K337" s="93"/>
      <c r="L337" s="93"/>
      <c r="M337" s="93"/>
      <c r="N337" s="93"/>
      <c r="O337" s="93"/>
      <c r="P337" s="93"/>
      <c r="Q337" s="93"/>
    </row>
    <row r="338" spans="11:17" x14ac:dyDescent="0.2">
      <c r="K338" s="93"/>
      <c r="L338" s="93"/>
      <c r="M338" s="93"/>
      <c r="N338" s="93"/>
      <c r="O338" s="93"/>
      <c r="P338" s="93"/>
      <c r="Q338" s="93"/>
    </row>
    <row r="339" spans="11:17" x14ac:dyDescent="0.2">
      <c r="K339" s="93"/>
      <c r="L339" s="93"/>
      <c r="M339" s="93"/>
      <c r="N339" s="93"/>
      <c r="O339" s="93"/>
      <c r="P339" s="93"/>
      <c r="Q339" s="93"/>
    </row>
    <row r="340" spans="11:17" x14ac:dyDescent="0.2">
      <c r="K340" s="93"/>
      <c r="L340" s="93"/>
      <c r="M340" s="93"/>
      <c r="N340" s="93"/>
      <c r="O340" s="93"/>
      <c r="P340" s="93"/>
      <c r="Q340" s="93"/>
    </row>
    <row r="341" spans="11:17" x14ac:dyDescent="0.2">
      <c r="K341" s="93"/>
      <c r="L341" s="93"/>
      <c r="M341" s="93"/>
      <c r="N341" s="93"/>
      <c r="O341" s="93"/>
      <c r="P341" s="93"/>
      <c r="Q341" s="93"/>
    </row>
    <row r="342" spans="11:17" x14ac:dyDescent="0.2">
      <c r="K342" s="93"/>
      <c r="L342" s="93"/>
      <c r="M342" s="93"/>
      <c r="N342" s="93"/>
      <c r="O342" s="93"/>
      <c r="P342" s="93"/>
      <c r="Q342" s="93"/>
    </row>
    <row r="343" spans="11:17" x14ac:dyDescent="0.2">
      <c r="K343" s="93"/>
      <c r="L343" s="93"/>
      <c r="M343" s="93"/>
      <c r="N343" s="93"/>
      <c r="O343" s="93"/>
      <c r="P343" s="93"/>
      <c r="Q343" s="93"/>
    </row>
    <row r="344" spans="11:17" x14ac:dyDescent="0.2">
      <c r="K344" s="93"/>
      <c r="L344" s="93"/>
      <c r="M344" s="93"/>
      <c r="N344" s="93"/>
      <c r="O344" s="93"/>
      <c r="P344" s="93"/>
      <c r="Q344" s="93"/>
    </row>
    <row r="345" spans="11:17" x14ac:dyDescent="0.2">
      <c r="K345" s="93"/>
      <c r="L345" s="93"/>
      <c r="M345" s="93"/>
      <c r="N345" s="93"/>
      <c r="O345" s="93"/>
      <c r="P345" s="93"/>
      <c r="Q345" s="93"/>
    </row>
    <row r="346" spans="11:17" x14ac:dyDescent="0.2">
      <c r="K346" s="93"/>
      <c r="L346" s="93"/>
      <c r="M346" s="93"/>
      <c r="N346" s="93"/>
      <c r="O346" s="93"/>
      <c r="P346" s="93"/>
      <c r="Q346" s="93"/>
    </row>
    <row r="347" spans="11:17" x14ac:dyDescent="0.2">
      <c r="K347" s="93"/>
      <c r="L347" s="93"/>
      <c r="M347" s="93"/>
      <c r="N347" s="93"/>
      <c r="O347" s="93"/>
      <c r="P347" s="93"/>
      <c r="Q347" s="93"/>
    </row>
    <row r="348" spans="11:17" x14ac:dyDescent="0.2">
      <c r="K348" s="93"/>
      <c r="L348" s="93"/>
      <c r="M348" s="93"/>
      <c r="N348" s="93"/>
      <c r="O348" s="93"/>
      <c r="P348" s="93"/>
      <c r="Q348" s="93"/>
    </row>
    <row r="349" spans="11:17" x14ac:dyDescent="0.2">
      <c r="K349" s="93"/>
      <c r="L349" s="93"/>
      <c r="M349" s="93"/>
      <c r="N349" s="93"/>
      <c r="O349" s="93"/>
      <c r="P349" s="93"/>
      <c r="Q349" s="93"/>
    </row>
    <row r="350" spans="11:17" x14ac:dyDescent="0.2">
      <c r="K350" s="93"/>
      <c r="L350" s="93"/>
      <c r="M350" s="93"/>
      <c r="N350" s="93"/>
      <c r="O350" s="93"/>
      <c r="P350" s="93"/>
      <c r="Q350" s="93"/>
    </row>
  </sheetData>
  <sortState ref="S8:V298">
    <sortCondition ref="S8:S298"/>
  </sortState>
  <mergeCells count="6">
    <mergeCell ref="S3:V3"/>
    <mergeCell ref="S4:V4"/>
    <mergeCell ref="A3:D3"/>
    <mergeCell ref="A4:D4"/>
    <mergeCell ref="J3:M3"/>
    <mergeCell ref="J4:M4"/>
  </mergeCells>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7"/>
  <sheetViews>
    <sheetView zoomScale="85" zoomScaleNormal="85" workbookViewId="0">
      <pane ySplit="7" topLeftCell="A145" activePane="bottomLeft" state="frozen"/>
      <selection pane="bottomLeft" activeCell="AN152" sqref="AN152"/>
    </sheetView>
  </sheetViews>
  <sheetFormatPr defaultColWidth="9.140625" defaultRowHeight="12.75" x14ac:dyDescent="0.2"/>
  <cols>
    <col min="1" max="1" width="14" style="113" customWidth="1"/>
    <col min="2" max="25" width="9.140625" style="113"/>
    <col min="26" max="26" width="11" style="113" customWidth="1"/>
    <col min="27" max="27" width="13.5703125" style="113" bestFit="1" customWidth="1"/>
    <col min="28" max="29" width="34.140625" style="113" customWidth="1"/>
    <col min="30" max="30" width="24.85546875" style="113" bestFit="1" customWidth="1"/>
    <col min="31" max="37" width="8" style="113" customWidth="1"/>
    <col min="38" max="38" width="9.7109375" style="113" bestFit="1" customWidth="1"/>
    <col min="39" max="16384" width="9.140625" style="113"/>
  </cols>
  <sheetData>
    <row r="1" spans="1:40" s="162" customFormat="1" x14ac:dyDescent="0.2">
      <c r="A1" s="161" t="s">
        <v>697</v>
      </c>
    </row>
    <row r="2" spans="1:40" s="162" customFormat="1" x14ac:dyDescent="0.2"/>
    <row r="3" spans="1:40" ht="15" x14ac:dyDescent="0.25">
      <c r="A3" s="114" t="s">
        <v>702</v>
      </c>
      <c r="Z3" s="114" t="s">
        <v>1075</v>
      </c>
      <c r="AE3" s="114"/>
    </row>
    <row r="4" spans="1:40" ht="14.25" x14ac:dyDescent="0.2">
      <c r="A4" s="115" t="s">
        <v>701</v>
      </c>
      <c r="Z4" s="115" t="s">
        <v>1076</v>
      </c>
      <c r="AE4" s="115"/>
    </row>
    <row r="5" spans="1:40" ht="14.25" x14ac:dyDescent="0.2">
      <c r="AA5" s="116"/>
      <c r="AE5" s="115"/>
    </row>
    <row r="6" spans="1:40" x14ac:dyDescent="0.2">
      <c r="Z6" s="117" t="s">
        <v>36</v>
      </c>
      <c r="AA6" s="117" t="s">
        <v>37</v>
      </c>
      <c r="AB6" s="117" t="s">
        <v>38</v>
      </c>
      <c r="AC6" s="117"/>
      <c r="AD6" s="117" t="s">
        <v>80</v>
      </c>
    </row>
    <row r="7" spans="1:40" x14ac:dyDescent="0.2">
      <c r="Z7" s="118" t="s">
        <v>39</v>
      </c>
      <c r="AA7" s="118" t="s">
        <v>40</v>
      </c>
      <c r="AB7" s="118"/>
      <c r="AC7" s="118" t="s">
        <v>41</v>
      </c>
      <c r="AD7" s="118" t="s">
        <v>79</v>
      </c>
      <c r="AE7" s="117">
        <v>2008</v>
      </c>
      <c r="AF7" s="117">
        <v>2009</v>
      </c>
      <c r="AG7" s="117">
        <v>2010</v>
      </c>
      <c r="AH7" s="117">
        <v>2011</v>
      </c>
      <c r="AI7" s="117">
        <v>2012</v>
      </c>
      <c r="AJ7" s="117">
        <v>2013</v>
      </c>
      <c r="AK7" s="117">
        <v>2014</v>
      </c>
      <c r="AL7" s="117">
        <v>2015</v>
      </c>
      <c r="AM7" s="117">
        <v>2016</v>
      </c>
      <c r="AN7" s="117" t="s">
        <v>1070</v>
      </c>
    </row>
    <row r="8" spans="1:40" x14ac:dyDescent="0.2">
      <c r="Z8" s="119" t="s">
        <v>10</v>
      </c>
      <c r="AA8" s="120" t="s">
        <v>35</v>
      </c>
      <c r="AB8" s="121" t="s">
        <v>679</v>
      </c>
      <c r="AC8" s="120"/>
      <c r="AD8" s="121" t="s">
        <v>679</v>
      </c>
      <c r="AE8" s="119">
        <f>('1'!F6*1000)/'1'!Q6</f>
        <v>10.85035341084348</v>
      </c>
      <c r="AF8" s="119">
        <f>('1'!G6*1000)/'1'!R6</f>
        <v>9.9659077348397371</v>
      </c>
      <c r="AG8" s="119">
        <f>('1'!H6*1000)/'1'!S6</f>
        <v>9.6784899059163845</v>
      </c>
      <c r="AH8" s="119">
        <f>('1'!I6*1000)/'1'!T6</f>
        <v>8.7512631245582906</v>
      </c>
      <c r="AI8" s="119">
        <f>('1'!J6*1000)/'1'!U6</f>
        <v>8.3198020560722554</v>
      </c>
      <c r="AJ8" s="119">
        <f>('1'!K6*1000)/'1'!V6</f>
        <v>8.0157788635062044</v>
      </c>
      <c r="AK8" s="119">
        <f>('1'!L6*1000)/'1'!W6</f>
        <v>7.6618747903944495</v>
      </c>
      <c r="AL8" s="119">
        <f>('1'!M6*1000)/'1'!X6</f>
        <v>7.0813886732593483</v>
      </c>
      <c r="AM8" s="119">
        <f>('1'!N6*1000)/'1'!Y6</f>
        <v>7.1579673839317239</v>
      </c>
      <c r="AN8" s="119">
        <f>('1'!O6*1000)/'1'!Z6</f>
        <v>7.1500813526514042</v>
      </c>
    </row>
    <row r="9" spans="1:40" x14ac:dyDescent="0.2">
      <c r="AB9" s="123" t="s">
        <v>45</v>
      </c>
      <c r="AC9" s="124" t="s">
        <v>46</v>
      </c>
      <c r="AD9" s="123" t="s">
        <v>11</v>
      </c>
      <c r="AE9" s="119">
        <f>('1'!F7*1000)/'1'!Q7</f>
        <v>17.800111057277199</v>
      </c>
      <c r="AF9" s="119">
        <f>('1'!G7*1000)/'1'!R7</f>
        <v>16.717181434395702</v>
      </c>
      <c r="AG9" s="119">
        <f>('1'!H7*1000)/'1'!S7</f>
        <v>16.896208526135972</v>
      </c>
      <c r="AH9" s="119">
        <f>('1'!I7*1000)/'1'!T7</f>
        <v>13.672492189571212</v>
      </c>
      <c r="AI9" s="119">
        <f>('1'!J7*1000)/'1'!U7</f>
        <v>12.265830711658463</v>
      </c>
      <c r="AJ9" s="119">
        <f>('1'!K7*1000)/'1'!V7</f>
        <v>13.371277344427961</v>
      </c>
      <c r="AK9" s="119">
        <f>('1'!L7*1000)/'1'!W7</f>
        <v>12.470472977762627</v>
      </c>
      <c r="AL9" s="119">
        <f>('1'!M7*1000)/'1'!X7</f>
        <v>14.17301054020264</v>
      </c>
      <c r="AM9" s="119">
        <f>('1'!N7*1000)/'1'!Y7</f>
        <v>12.075657600989246</v>
      </c>
      <c r="AN9" s="119">
        <f>('1'!O7*1000)/'1'!Z7</f>
        <v>11.426390297331938</v>
      </c>
    </row>
    <row r="10" spans="1:40" x14ac:dyDescent="0.2">
      <c r="AB10" s="123" t="s">
        <v>47</v>
      </c>
      <c r="AC10" s="124" t="s">
        <v>48</v>
      </c>
      <c r="AD10" s="123" t="s">
        <v>12</v>
      </c>
      <c r="AE10" s="119">
        <f>('1'!F8*1000)/'1'!Q8</f>
        <v>10.580068801745785</v>
      </c>
      <c r="AF10" s="119">
        <f>('1'!G8*1000)/'1'!R8</f>
        <v>9.5073576288673944</v>
      </c>
      <c r="AG10" s="119">
        <f>('1'!H8*1000)/'1'!S8</f>
        <v>9.056234523998393</v>
      </c>
      <c r="AH10" s="119">
        <f>('1'!I8*1000)/'1'!T8</f>
        <v>8.6726700236437484</v>
      </c>
      <c r="AI10" s="119">
        <f>('1'!J8*1000)/'1'!U8</f>
        <v>8.4210920546366754</v>
      </c>
      <c r="AJ10" s="119">
        <f>('1'!K8*1000)/'1'!V8</f>
        <v>7.8269640083789458</v>
      </c>
      <c r="AK10" s="119">
        <f>('1'!L8*1000)/'1'!W8</f>
        <v>7.5450640981888801</v>
      </c>
      <c r="AL10" s="119">
        <f>('1'!M8*1000)/'1'!X8</f>
        <v>6.4925977684098362</v>
      </c>
      <c r="AM10" s="119">
        <f>('1'!N8*1000)/'1'!Y8</f>
        <v>7.2046402263071876</v>
      </c>
      <c r="AN10" s="119">
        <f>('1'!O8*1000)/'1'!Z8</f>
        <v>7.4551097825416148</v>
      </c>
    </row>
    <row r="11" spans="1:40" x14ac:dyDescent="0.2">
      <c r="AB11" s="123" t="s">
        <v>49</v>
      </c>
      <c r="AC11" s="124" t="s">
        <v>50</v>
      </c>
      <c r="AD11" s="123" t="s">
        <v>13</v>
      </c>
      <c r="AE11" s="119">
        <f>('1'!F9*1000)/'1'!Q9</f>
        <v>0.87088651947607576</v>
      </c>
      <c r="AF11" s="119">
        <f>('1'!G9*1000)/'1'!R9</f>
        <v>0.93046463969105364</v>
      </c>
      <c r="AG11" s="119">
        <f>('1'!H9*1000)/'1'!S9</f>
        <v>0.85607464572202896</v>
      </c>
      <c r="AH11" s="119">
        <f>('1'!I9*1000)/'1'!T9</f>
        <v>0.78050232515677653</v>
      </c>
      <c r="AI11" s="119">
        <f>('1'!J9*1000)/'1'!U9</f>
        <v>0.81057577092104227</v>
      </c>
      <c r="AJ11" s="119">
        <f>('1'!K9*1000)/'1'!V9</f>
        <v>0.69791950834221461</v>
      </c>
      <c r="AK11" s="119">
        <f>('1'!L9*1000)/'1'!W9</f>
        <v>0.65586350828669704</v>
      </c>
      <c r="AL11" s="119">
        <f>('1'!M9*1000)/'1'!X9</f>
        <v>0.63312312290644523</v>
      </c>
      <c r="AM11" s="119">
        <f>('1'!N9*1000)/'1'!Y9</f>
        <v>0.59216120006323014</v>
      </c>
      <c r="AN11" s="119">
        <f>('1'!O9*1000)/'1'!Z9</f>
        <v>0.5543553693662242</v>
      </c>
    </row>
    <row r="12" spans="1:40" x14ac:dyDescent="0.2">
      <c r="AB12" s="123" t="s">
        <v>51</v>
      </c>
      <c r="AC12" s="124" t="s">
        <v>52</v>
      </c>
      <c r="AD12" s="123" t="s">
        <v>14</v>
      </c>
      <c r="AE12" s="119"/>
      <c r="AF12" s="119"/>
      <c r="AG12" s="119"/>
      <c r="AH12" s="119"/>
      <c r="AI12" s="119"/>
      <c r="AJ12" s="119"/>
      <c r="AK12" s="119"/>
      <c r="AL12" s="119"/>
    </row>
    <row r="13" spans="1:40" x14ac:dyDescent="0.2">
      <c r="AB13" s="125" t="s">
        <v>56</v>
      </c>
      <c r="AC13" s="126" t="s">
        <v>57</v>
      </c>
      <c r="AD13" s="123" t="s">
        <v>58</v>
      </c>
      <c r="AE13" s="119"/>
      <c r="AF13" s="119"/>
      <c r="AG13" s="119"/>
      <c r="AH13" s="119"/>
      <c r="AI13" s="119"/>
      <c r="AJ13" s="119"/>
      <c r="AK13" s="119"/>
      <c r="AL13" s="119"/>
    </row>
    <row r="14" spans="1:40" x14ac:dyDescent="0.2">
      <c r="Z14" s="125"/>
      <c r="AA14" s="126"/>
      <c r="AB14" s="126"/>
      <c r="AC14" s="126"/>
      <c r="AD14" s="123"/>
      <c r="AE14" s="119"/>
      <c r="AF14" s="119"/>
      <c r="AG14" s="119"/>
      <c r="AH14" s="119"/>
      <c r="AI14" s="119"/>
      <c r="AJ14" s="119"/>
      <c r="AK14" s="119"/>
      <c r="AL14" s="119"/>
    </row>
    <row r="15" spans="1:40" x14ac:dyDescent="0.2">
      <c r="Z15" s="127" t="s">
        <v>15</v>
      </c>
      <c r="AA15" s="119" t="s">
        <v>42</v>
      </c>
      <c r="AB15" s="121" t="s">
        <v>679</v>
      </c>
      <c r="AC15" s="119"/>
      <c r="AD15" s="121" t="s">
        <v>679</v>
      </c>
      <c r="AE15" s="119">
        <f>('1'!F13*1000)/'1'!Q13</f>
        <v>13.617747075227211</v>
      </c>
      <c r="AF15" s="119">
        <f>('1'!G13*1000)/'1'!R13</f>
        <v>13.613552566132167</v>
      </c>
      <c r="AG15" s="119">
        <f>('1'!H13*1000)/'1'!S13</f>
        <v>16.819728494646291</v>
      </c>
      <c r="AH15" s="119">
        <f>('1'!I13*1000)/'1'!T13</f>
        <v>14.443721420901888</v>
      </c>
      <c r="AI15" s="119">
        <f>('1'!J13*1000)/'1'!U13</f>
        <v>13.087738842965498</v>
      </c>
      <c r="AJ15" s="119">
        <f>('1'!K13*1000)/'1'!V13</f>
        <v>12.476321213531591</v>
      </c>
      <c r="AK15" s="119">
        <f>('1'!L13*1000)/'1'!W13</f>
        <v>11.215981660918713</v>
      </c>
      <c r="AL15" s="119">
        <f>('1'!M13*1000)/'1'!X13</f>
        <v>10.591112450270924</v>
      </c>
      <c r="AM15" s="119">
        <f>('1'!N13*1000)/'1'!Y13</f>
        <v>10.173356634594958</v>
      </c>
      <c r="AN15" s="119">
        <f>('1'!O13*1000)/'1'!Z13</f>
        <v>9.1970943324531049</v>
      </c>
    </row>
    <row r="16" spans="1:40" x14ac:dyDescent="0.2">
      <c r="AB16" s="123" t="s">
        <v>45</v>
      </c>
      <c r="AC16" s="124" t="s">
        <v>46</v>
      </c>
      <c r="AD16" s="123" t="s">
        <v>11</v>
      </c>
      <c r="AE16" s="119">
        <f>('1'!F14*1000)/'1'!Q14</f>
        <v>27.285299452507118</v>
      </c>
      <c r="AF16" s="119">
        <f>('1'!G14*1000)/'1'!R14</f>
        <v>29.738224904434766</v>
      </c>
      <c r="AG16" s="119">
        <f>('1'!H14*1000)/'1'!S14</f>
        <v>38.969374883870614</v>
      </c>
      <c r="AH16" s="119">
        <f>('1'!I14*1000)/'1'!T14</f>
        <v>33.363884741899319</v>
      </c>
      <c r="AI16" s="119">
        <f>('1'!J14*1000)/'1'!U14</f>
        <v>31.729422308504802</v>
      </c>
      <c r="AJ16" s="119">
        <f>('1'!K14*1000)/'1'!V14</f>
        <v>30.979382895930129</v>
      </c>
      <c r="AK16" s="119">
        <f>('1'!L14*1000)/'1'!W14</f>
        <v>27.732814972714625</v>
      </c>
      <c r="AL16" s="119">
        <f>('1'!M14*1000)/'1'!X14</f>
        <v>27.197534669650498</v>
      </c>
      <c r="AM16" s="119">
        <f>('1'!N14*1000)/'1'!Y14</f>
        <v>28.326661001125387</v>
      </c>
      <c r="AN16" s="119">
        <f>('1'!O14*1000)/'1'!Z14</f>
        <v>23.606797919502498</v>
      </c>
    </row>
    <row r="17" spans="26:40" x14ac:dyDescent="0.2">
      <c r="AB17" s="123" t="s">
        <v>47</v>
      </c>
      <c r="AC17" s="124" t="s">
        <v>48</v>
      </c>
      <c r="AD17" s="123" t="s">
        <v>12</v>
      </c>
      <c r="AE17" s="119">
        <f>('1'!F15*1000)/'1'!Q15</f>
        <v>6.7887742895461622</v>
      </c>
      <c r="AF17" s="119">
        <f>('1'!G15*1000)/'1'!R15</f>
        <v>6.4768034309838587</v>
      </c>
      <c r="AG17" s="119">
        <f>('1'!H15*1000)/'1'!S15</f>
        <v>6.7655581429426084</v>
      </c>
      <c r="AH17" s="119">
        <f>('1'!I15*1000)/'1'!T15</f>
        <v>6.1681604608860461</v>
      </c>
      <c r="AI17" s="119">
        <f>('1'!J15*1000)/'1'!U15</f>
        <v>5.5342950735958549</v>
      </c>
      <c r="AJ17" s="119">
        <f>('1'!K15*1000)/'1'!V15</f>
        <v>5.041609896075733</v>
      </c>
      <c r="AK17" s="119">
        <f>('1'!L15*1000)/'1'!W15</f>
        <v>4.5976160837344668</v>
      </c>
      <c r="AL17" s="119">
        <f>('1'!M15*1000)/'1'!X15</f>
        <v>4.0435443611659343</v>
      </c>
      <c r="AM17" s="119">
        <f>('1'!N15*1000)/'1'!Y15</f>
        <v>3.4882627449193389</v>
      </c>
      <c r="AN17" s="119">
        <f>('1'!O15*1000)/'1'!Z15</f>
        <v>3.4640372796666292</v>
      </c>
    </row>
    <row r="18" spans="26:40" x14ac:dyDescent="0.2">
      <c r="AB18" s="123" t="s">
        <v>49</v>
      </c>
      <c r="AC18" s="124" t="s">
        <v>50</v>
      </c>
      <c r="AD18" s="123" t="s">
        <v>13</v>
      </c>
      <c r="AE18" s="119">
        <f>('1'!F16*1000)/'1'!Q16</f>
        <v>0.61600646152178773</v>
      </c>
      <c r="AF18" s="119">
        <f>('1'!G16*1000)/'1'!R16</f>
        <v>0.58304902047692064</v>
      </c>
      <c r="AG18" s="119">
        <f>('1'!H16*1000)/'1'!S16</f>
        <v>0.57628590336810548</v>
      </c>
      <c r="AH18" s="119">
        <f>('1'!I16*1000)/'1'!T16</f>
        <v>0.52087244186640813</v>
      </c>
      <c r="AI18" s="119">
        <f>('1'!J16*1000)/'1'!U16</f>
        <v>0.49996319260139627</v>
      </c>
      <c r="AJ18" s="119">
        <f>('1'!K16*1000)/'1'!V16</f>
        <v>0.42262580577029374</v>
      </c>
      <c r="AK18" s="119">
        <f>('1'!L16*1000)/'1'!W16</f>
        <v>0.38393381809219662</v>
      </c>
      <c r="AL18" s="119">
        <f>('1'!M16*1000)/'1'!X16</f>
        <v>0.42109447035133685</v>
      </c>
      <c r="AM18" s="119">
        <f>('1'!N16*1000)/'1'!Y16</f>
        <v>0.38869655195320296</v>
      </c>
      <c r="AN18" s="119">
        <f>('1'!O16*1000)/'1'!Z16</f>
        <v>0.35959274038913441</v>
      </c>
    </row>
    <row r="19" spans="26:40" x14ac:dyDescent="0.2">
      <c r="AB19" s="123" t="s">
        <v>51</v>
      </c>
      <c r="AC19" s="124" t="s">
        <v>52</v>
      </c>
      <c r="AD19" s="123" t="s">
        <v>14</v>
      </c>
      <c r="AE19" s="119"/>
      <c r="AF19" s="119"/>
      <c r="AG19" s="119"/>
      <c r="AH19" s="119"/>
      <c r="AI19" s="119"/>
      <c r="AJ19" s="119"/>
      <c r="AK19" s="119"/>
      <c r="AL19" s="119"/>
    </row>
    <row r="20" spans="26:40" x14ac:dyDescent="0.2">
      <c r="AB20" s="125" t="s">
        <v>56</v>
      </c>
      <c r="AC20" s="126" t="s">
        <v>57</v>
      </c>
      <c r="AD20" s="123" t="s">
        <v>58</v>
      </c>
      <c r="AE20" s="119"/>
      <c r="AF20" s="119"/>
      <c r="AG20" s="119"/>
      <c r="AH20" s="119"/>
      <c r="AI20" s="119"/>
      <c r="AJ20" s="119"/>
      <c r="AK20" s="119"/>
      <c r="AL20" s="119"/>
    </row>
    <row r="21" spans="26:40" x14ac:dyDescent="0.2">
      <c r="Z21" s="125"/>
      <c r="AA21" s="126"/>
      <c r="AB21" s="126"/>
      <c r="AC21" s="126"/>
      <c r="AD21" s="123"/>
      <c r="AE21" s="119"/>
      <c r="AF21" s="119"/>
      <c r="AG21" s="119"/>
      <c r="AH21" s="119"/>
      <c r="AI21" s="119"/>
      <c r="AJ21" s="119"/>
      <c r="AK21" s="119"/>
      <c r="AL21" s="119"/>
    </row>
    <row r="22" spans="26:40" x14ac:dyDescent="0.2">
      <c r="Z22" s="127" t="s">
        <v>16</v>
      </c>
      <c r="AA22" s="119" t="s">
        <v>43</v>
      </c>
      <c r="AB22" s="121" t="s">
        <v>679</v>
      </c>
      <c r="AC22" s="119"/>
      <c r="AD22" s="121" t="s">
        <v>679</v>
      </c>
      <c r="AE22" s="119">
        <f>('1'!F20*1000)/'1'!Q20</f>
        <v>44.040401748437013</v>
      </c>
      <c r="AF22" s="119">
        <f>('1'!G20*1000)/'1'!R20</f>
        <v>30.374359768050049</v>
      </c>
      <c r="AG22" s="119">
        <f>('1'!H20*1000)/'1'!S20</f>
        <v>38.896123975901247</v>
      </c>
      <c r="AH22" s="119">
        <f>('1'!I20*1000)/'1'!T20</f>
        <v>35.130278036348884</v>
      </c>
      <c r="AI22" s="119">
        <f>('1'!J20*1000)/'1'!U20</f>
        <v>28.240861629123685</v>
      </c>
      <c r="AJ22" s="119">
        <f>('1'!K20*1000)/'1'!V20</f>
        <v>30.01420830820765</v>
      </c>
      <c r="AK22" s="119">
        <f>('1'!L20*1000)/'1'!W20</f>
        <v>30.943663583327648</v>
      </c>
      <c r="AL22" s="119">
        <f>('1'!M20*1000)/'1'!X20</f>
        <v>37.870776544990932</v>
      </c>
      <c r="AM22" s="119">
        <f>('1'!N20*1000)/'1'!Y20</f>
        <v>27.530441472925883</v>
      </c>
      <c r="AN22" s="119">
        <f>('1'!O20*1000)/'1'!Z20</f>
        <v>26.046302579801505</v>
      </c>
    </row>
    <row r="23" spans="26:40" x14ac:dyDescent="0.2">
      <c r="AB23" s="123" t="s">
        <v>45</v>
      </c>
      <c r="AC23" s="124" t="s">
        <v>46</v>
      </c>
      <c r="AD23" s="123" t="s">
        <v>11</v>
      </c>
      <c r="AE23" s="119">
        <f>('1'!F21*1000)/'1'!Q21</f>
        <v>107.21447809691668</v>
      </c>
      <c r="AF23" s="119">
        <f>('1'!G21*1000)/'1'!R21</f>
        <v>76.402315879400604</v>
      </c>
      <c r="AG23" s="119">
        <f>('1'!H21*1000)/'1'!S21</f>
        <v>94.266981224191937</v>
      </c>
      <c r="AH23" s="119">
        <f>('1'!I21*1000)/'1'!T21</f>
        <v>86.956160611155127</v>
      </c>
      <c r="AI23" s="119">
        <f>('1'!J21*1000)/'1'!U21</f>
        <v>69.233357185781003</v>
      </c>
      <c r="AJ23" s="119">
        <f>('1'!K21*1000)/'1'!V21</f>
        <v>80.934108358470027</v>
      </c>
      <c r="AK23" s="119">
        <f>('1'!L21*1000)/'1'!W21</f>
        <v>87.047809396226185</v>
      </c>
      <c r="AL23" s="119">
        <f>('1'!M21*1000)/'1'!X21</f>
        <v>116.46216504694236</v>
      </c>
      <c r="AM23" s="119">
        <f>('1'!N21*1000)/'1'!Y21</f>
        <v>79.271533798340826</v>
      </c>
      <c r="AN23" s="119">
        <f>('1'!O21*1000)/'1'!Z21</f>
        <v>67.206463588558947</v>
      </c>
    </row>
    <row r="24" spans="26:40" x14ac:dyDescent="0.2">
      <c r="AB24" s="123" t="s">
        <v>47</v>
      </c>
      <c r="AC24" s="124" t="s">
        <v>48</v>
      </c>
      <c r="AD24" s="123" t="s">
        <v>12</v>
      </c>
      <c r="AE24" s="119">
        <f>('1'!F22*1000)/'1'!Q22</f>
        <v>7.2582710683632765</v>
      </c>
      <c r="AF24" s="119">
        <f>('1'!G22*1000)/'1'!R22</f>
        <v>7.0833509071306242</v>
      </c>
      <c r="AG24" s="119">
        <f>('1'!H22*1000)/'1'!S22</f>
        <v>6.5985920191110043</v>
      </c>
      <c r="AH24" s="119">
        <f>('1'!I22*1000)/'1'!T22</f>
        <v>6.175154951189036</v>
      </c>
      <c r="AI24" s="119">
        <f>('1'!J22*1000)/'1'!U22</f>
        <v>5.4468606782340947</v>
      </c>
      <c r="AJ24" s="119">
        <f>('1'!K22*1000)/'1'!V22</f>
        <v>5.1627080089629791</v>
      </c>
      <c r="AK24" s="119">
        <f>('1'!L22*1000)/'1'!W22</f>
        <v>4.9090072028923792</v>
      </c>
      <c r="AL24" s="119">
        <f>('1'!M22*1000)/'1'!X22</f>
        <v>4.5740882253074977</v>
      </c>
      <c r="AM24" s="119">
        <f>('1'!N22*1000)/'1'!Y22</f>
        <v>4.1978133595198832</v>
      </c>
      <c r="AN24" s="119">
        <f>('1'!O22*1000)/'1'!Z22</f>
        <v>4.0867207670107</v>
      </c>
    </row>
    <row r="25" spans="26:40" x14ac:dyDescent="0.2">
      <c r="AB25" s="123" t="s">
        <v>49</v>
      </c>
      <c r="AC25" s="124" t="s">
        <v>50</v>
      </c>
      <c r="AD25" s="123" t="s">
        <v>13</v>
      </c>
      <c r="AE25" s="119">
        <f>('1'!F23*1000)/'1'!Q23</f>
        <v>1.2014641962017389</v>
      </c>
      <c r="AF25" s="119">
        <f>('1'!G23*1000)/'1'!R23</f>
        <v>1.1854212994372049</v>
      </c>
      <c r="AG25" s="119">
        <f>('1'!H23*1000)/'1'!S23</f>
        <v>1.1900024520850976</v>
      </c>
      <c r="AH25" s="119">
        <f>('1'!I23*1000)/'1'!T23</f>
        <v>1.1187623465436001</v>
      </c>
      <c r="AI25" s="119">
        <f>('1'!J23*1000)/'1'!U23</f>
        <v>1.1229750894525576</v>
      </c>
      <c r="AJ25" s="119">
        <f>('1'!K23*1000)/'1'!V23</f>
        <v>0.97424319109099611</v>
      </c>
      <c r="AK25" s="119">
        <f>('1'!L23*1000)/'1'!W23</f>
        <v>0.88487351047523688</v>
      </c>
      <c r="AL25" s="119">
        <f>('1'!M23*1000)/'1'!X23</f>
        <v>0.85155593022028275</v>
      </c>
      <c r="AM25" s="119">
        <f>('1'!N23*1000)/'1'!Y23</f>
        <v>0.79381682958284439</v>
      </c>
      <c r="AN25" s="119">
        <f>('1'!O23*1000)/'1'!Z23</f>
        <v>0.70497851683233059</v>
      </c>
    </row>
    <row r="26" spans="26:40" x14ac:dyDescent="0.2">
      <c r="AB26" s="123" t="s">
        <v>51</v>
      </c>
      <c r="AC26" s="124" t="s">
        <v>52</v>
      </c>
      <c r="AD26" s="123" t="s">
        <v>14</v>
      </c>
      <c r="AE26" s="119"/>
      <c r="AF26" s="119"/>
      <c r="AG26" s="119"/>
      <c r="AH26" s="119"/>
      <c r="AI26" s="119"/>
      <c r="AJ26" s="119"/>
      <c r="AK26" s="119"/>
      <c r="AL26" s="119"/>
    </row>
    <row r="27" spans="26:40" x14ac:dyDescent="0.2">
      <c r="AB27" s="125" t="s">
        <v>56</v>
      </c>
      <c r="AC27" s="126" t="s">
        <v>57</v>
      </c>
      <c r="AD27" s="123" t="s">
        <v>58</v>
      </c>
      <c r="AE27" s="119"/>
      <c r="AF27" s="119"/>
      <c r="AG27" s="119"/>
      <c r="AH27" s="119"/>
      <c r="AI27" s="119"/>
      <c r="AJ27" s="119"/>
      <c r="AK27" s="119"/>
      <c r="AL27" s="119"/>
    </row>
    <row r="28" spans="26:40" x14ac:dyDescent="0.2">
      <c r="Z28" s="123"/>
      <c r="AA28" s="124"/>
      <c r="AB28" s="124"/>
      <c r="AC28" s="124"/>
      <c r="AD28" s="123"/>
      <c r="AE28" s="119"/>
      <c r="AF28" s="119"/>
      <c r="AG28" s="119"/>
      <c r="AH28" s="119"/>
      <c r="AI28" s="119"/>
      <c r="AJ28" s="119"/>
      <c r="AK28" s="119"/>
      <c r="AL28" s="119"/>
    </row>
    <row r="29" spans="26:40" x14ac:dyDescent="0.2">
      <c r="Z29" s="127" t="s">
        <v>17</v>
      </c>
      <c r="AA29" s="119" t="s">
        <v>44</v>
      </c>
      <c r="AB29" s="121" t="s">
        <v>679</v>
      </c>
      <c r="AC29" s="119"/>
      <c r="AD29" s="121" t="s">
        <v>679</v>
      </c>
      <c r="AE29" s="119">
        <f>('1'!F27*1000)/'1'!Q27</f>
        <v>18.607419534715852</v>
      </c>
      <c r="AF29" s="119">
        <f>('1'!G27*1000)/'1'!R27</f>
        <v>18.244084113530555</v>
      </c>
      <c r="AG29" s="119">
        <f>('1'!H27*1000)/'1'!S27</f>
        <v>17.69000667655132</v>
      </c>
      <c r="AH29" s="119">
        <f>('1'!I27*1000)/'1'!T27</f>
        <v>15.230272753579102</v>
      </c>
      <c r="AI29" s="119">
        <f>('1'!J27*1000)/'1'!U27</f>
        <v>15.149263806118894</v>
      </c>
      <c r="AJ29" s="119">
        <f>('1'!K27*1000)/'1'!V27</f>
        <v>13.94430995749137</v>
      </c>
      <c r="AK29" s="119">
        <f>('1'!L27*1000)/'1'!W27</f>
        <v>12.570974466994143</v>
      </c>
      <c r="AL29" s="119">
        <f>('1'!M27*1000)/'1'!X27</f>
        <v>12.081138208439421</v>
      </c>
      <c r="AM29" s="119">
        <f>('1'!N27*1000)/'1'!Y27</f>
        <v>11.753012850019015</v>
      </c>
      <c r="AN29" s="119">
        <f>('1'!O27*1000)/'1'!Z27</f>
        <v>11.201407973594364</v>
      </c>
    </row>
    <row r="30" spans="26:40" x14ac:dyDescent="0.2">
      <c r="Z30" s="123"/>
      <c r="AA30" s="124"/>
      <c r="AB30" s="123" t="s">
        <v>45</v>
      </c>
      <c r="AC30" s="124" t="s">
        <v>46</v>
      </c>
      <c r="AD30" s="123" t="s">
        <v>11</v>
      </c>
      <c r="AE30" s="119">
        <f>('1'!F28*1000)/'1'!Q28</f>
        <v>34.446940513150231</v>
      </c>
      <c r="AF30" s="119">
        <f>('1'!G28*1000)/'1'!R28</f>
        <v>32.228802432343159</v>
      </c>
      <c r="AG30" s="119">
        <f>('1'!H28*1000)/'1'!S28</f>
        <v>33.113966287918288</v>
      </c>
      <c r="AH30" s="119">
        <f>('1'!I28*1000)/'1'!T28</f>
        <v>30.582796115136244</v>
      </c>
      <c r="AI30" s="119">
        <f>('1'!J28*1000)/'1'!U28</f>
        <v>32.536918708746811</v>
      </c>
      <c r="AJ30" s="119">
        <f>('1'!K28*1000)/'1'!V28</f>
        <v>30.434545296067064</v>
      </c>
      <c r="AK30" s="119">
        <f>('1'!L28*1000)/'1'!W28</f>
        <v>27.000709636616044</v>
      </c>
      <c r="AL30" s="119">
        <f>('1'!M28*1000)/'1'!X28</f>
        <v>27.482073642038017</v>
      </c>
      <c r="AM30" s="119">
        <f>('1'!N28*1000)/'1'!Y28</f>
        <v>28.535161781153523</v>
      </c>
      <c r="AN30" s="119">
        <f>('1'!O28*1000)/'1'!Z28</f>
        <v>27.286934175318486</v>
      </c>
    </row>
    <row r="31" spans="26:40" x14ac:dyDescent="0.2">
      <c r="Z31" s="123"/>
      <c r="AA31" s="124"/>
      <c r="AB31" s="123" t="s">
        <v>47</v>
      </c>
      <c r="AC31" s="124" t="s">
        <v>48</v>
      </c>
      <c r="AD31" s="123" t="s">
        <v>12</v>
      </c>
      <c r="AE31" s="119">
        <f>('1'!F29*1000)/'1'!Q29</f>
        <v>10.395759110214662</v>
      </c>
      <c r="AF31" s="119">
        <f>('1'!G29*1000)/'1'!R29</f>
        <v>11.085376101728086</v>
      </c>
      <c r="AG31" s="119">
        <f>('1'!H29*1000)/'1'!S29</f>
        <v>9.7844009702399983</v>
      </c>
      <c r="AH31" s="119">
        <f>('1'!I29*1000)/'1'!T29</f>
        <v>6.1969032206734926</v>
      </c>
      <c r="AI31" s="119">
        <f>('1'!J29*1000)/'1'!U29</f>
        <v>6.3555387169209174</v>
      </c>
      <c r="AJ31" s="119">
        <f>('1'!K29*1000)/'1'!V29</f>
        <v>4.9341259961770332</v>
      </c>
      <c r="AK31" s="119">
        <f>('1'!L29*1000)/'1'!W29</f>
        <v>4.463704966016186</v>
      </c>
      <c r="AL31" s="119">
        <f>('1'!M29*1000)/'1'!X29</f>
        <v>4.0064946924546723</v>
      </c>
      <c r="AM31" s="119">
        <f>('1'!N29*1000)/'1'!Y29</f>
        <v>3.4512608531979363</v>
      </c>
      <c r="AN31" s="119">
        <f>('1'!O29*1000)/'1'!Z29</f>
        <v>3.2097189642277288</v>
      </c>
    </row>
    <row r="32" spans="26:40" x14ac:dyDescent="0.2">
      <c r="Z32" s="123"/>
      <c r="AA32" s="124"/>
      <c r="AB32" s="123" t="s">
        <v>49</v>
      </c>
      <c r="AC32" s="124" t="s">
        <v>50</v>
      </c>
      <c r="AD32" s="123" t="s">
        <v>13</v>
      </c>
      <c r="AE32" s="119">
        <f>('1'!F30*1000)/'1'!Q30</f>
        <v>2.7032054699700798</v>
      </c>
      <c r="AF32" s="119">
        <f>('1'!G30*1000)/'1'!R30</f>
        <v>2.6103686686641878</v>
      </c>
      <c r="AG32" s="119">
        <f>('1'!H30*1000)/'1'!S30</f>
        <v>2.022621979761869</v>
      </c>
      <c r="AH32" s="119">
        <f>('1'!I30*1000)/'1'!T30</f>
        <v>1.9748317635085211</v>
      </c>
      <c r="AI32" s="119">
        <f>('1'!J30*1000)/'1'!U30</f>
        <v>1.8137423704200244</v>
      </c>
      <c r="AJ32" s="119">
        <f>('1'!K30*1000)/'1'!V30</f>
        <v>1.5825013364349154</v>
      </c>
      <c r="AK32" s="119">
        <f>('1'!L30*1000)/'1'!W30</f>
        <v>1.5183503918738559</v>
      </c>
      <c r="AL32" s="119">
        <f>('1'!M30*1000)/'1'!X30</f>
        <v>1.6457527270376899</v>
      </c>
      <c r="AM32" s="119">
        <f>('1'!N30*1000)/'1'!Y30</f>
        <v>1.4265698391797272</v>
      </c>
      <c r="AN32" s="119">
        <f>('1'!O30*1000)/'1'!Z30</f>
        <v>1.4060631637912597</v>
      </c>
    </row>
    <row r="33" spans="26:40" x14ac:dyDescent="0.2">
      <c r="Z33" s="123"/>
      <c r="AA33" s="124"/>
      <c r="AB33" s="123" t="s">
        <v>51</v>
      </c>
      <c r="AC33" s="124" t="s">
        <v>52</v>
      </c>
      <c r="AD33" s="123" t="s">
        <v>14</v>
      </c>
      <c r="AE33" s="119"/>
      <c r="AF33" s="119"/>
      <c r="AG33" s="119"/>
      <c r="AH33" s="119"/>
      <c r="AI33" s="119"/>
      <c r="AJ33" s="119"/>
      <c r="AK33" s="119"/>
      <c r="AL33" s="119"/>
    </row>
    <row r="34" spans="26:40" x14ac:dyDescent="0.2">
      <c r="Z34" s="125"/>
      <c r="AA34" s="126"/>
      <c r="AB34" s="125" t="s">
        <v>56</v>
      </c>
      <c r="AC34" s="126" t="s">
        <v>57</v>
      </c>
      <c r="AD34" s="123" t="s">
        <v>58</v>
      </c>
      <c r="AE34" s="119"/>
      <c r="AF34" s="119"/>
      <c r="AG34" s="119"/>
      <c r="AH34" s="119"/>
      <c r="AI34" s="119"/>
      <c r="AJ34" s="119"/>
      <c r="AK34" s="119"/>
      <c r="AL34" s="119"/>
    </row>
    <row r="35" spans="26:40" x14ac:dyDescent="0.2">
      <c r="Z35" s="123"/>
      <c r="AA35" s="124"/>
      <c r="AB35" s="124"/>
      <c r="AC35" s="124"/>
      <c r="AD35" s="123"/>
      <c r="AE35" s="119"/>
      <c r="AF35" s="119"/>
      <c r="AG35" s="119"/>
      <c r="AH35" s="119"/>
      <c r="AI35" s="119"/>
      <c r="AJ35" s="119"/>
      <c r="AK35" s="119"/>
      <c r="AL35" s="119"/>
    </row>
    <row r="36" spans="26:40" x14ac:dyDescent="0.2">
      <c r="Z36" s="128" t="s">
        <v>18</v>
      </c>
      <c r="AA36" s="129" t="s">
        <v>59</v>
      </c>
      <c r="AB36" s="121" t="s">
        <v>679</v>
      </c>
      <c r="AC36" s="129"/>
      <c r="AD36" s="121" t="s">
        <v>679</v>
      </c>
      <c r="AE36" s="119">
        <f>('1'!F34*1000)/'1'!Q34</f>
        <v>16.54359453523999</v>
      </c>
      <c r="AF36" s="119">
        <f>('1'!G34*1000)/'1'!R34</f>
        <v>18.116802886441839</v>
      </c>
      <c r="AG36" s="119">
        <f>('1'!H34*1000)/'1'!S34</f>
        <v>17.752327366626595</v>
      </c>
      <c r="AH36" s="119">
        <f>('1'!I34*1000)/'1'!T34</f>
        <v>15.595859136288047</v>
      </c>
      <c r="AI36" s="119">
        <f>('1'!J34*1000)/'1'!U34</f>
        <v>14.9570186546726</v>
      </c>
      <c r="AJ36" s="119">
        <f>('1'!K34*1000)/'1'!V34</f>
        <v>14.66523559300254</v>
      </c>
      <c r="AK36" s="119">
        <f>('1'!L34*1000)/'1'!W34</f>
        <v>13.762168640578949</v>
      </c>
      <c r="AL36" s="119">
        <f>('1'!M34*1000)/'1'!X34</f>
        <v>12.809359661947603</v>
      </c>
      <c r="AM36" s="119">
        <f>('1'!N34*1000)/'1'!Y34</f>
        <v>11.361766608948757</v>
      </c>
      <c r="AN36" s="119">
        <f>('1'!O34*1000)/'1'!Z34</f>
        <v>10.786282626511989</v>
      </c>
    </row>
    <row r="37" spans="26:40" x14ac:dyDescent="0.2">
      <c r="Z37" s="123"/>
      <c r="AA37" s="124"/>
      <c r="AB37" s="123" t="s">
        <v>45</v>
      </c>
      <c r="AC37" s="124" t="s">
        <v>46</v>
      </c>
      <c r="AD37" s="123" t="s">
        <v>11</v>
      </c>
      <c r="AE37" s="119">
        <f>('1'!F35*1000)/'1'!Q35</f>
        <v>26.81847312229041</v>
      </c>
      <c r="AF37" s="119">
        <f>('1'!G35*1000)/'1'!R35</f>
        <v>33.587159206031856</v>
      </c>
      <c r="AG37" s="119">
        <f>('1'!H35*1000)/'1'!S35</f>
        <v>31.138552199564124</v>
      </c>
      <c r="AH37" s="119">
        <f>('1'!I35*1000)/'1'!T35</f>
        <v>26.682965525460318</v>
      </c>
      <c r="AI37" s="119">
        <f>('1'!J35*1000)/'1'!U35</f>
        <v>26.907969484551558</v>
      </c>
      <c r="AJ37" s="119">
        <f>('1'!K35*1000)/'1'!V35</f>
        <v>26.162358665796372</v>
      </c>
      <c r="AK37" s="119">
        <f>('1'!L35*1000)/'1'!W35</f>
        <v>24.420590204137611</v>
      </c>
      <c r="AL37" s="119">
        <f>('1'!M35*1000)/'1'!X35</f>
        <v>21.770741948336752</v>
      </c>
      <c r="AM37" s="119">
        <f>('1'!N35*1000)/'1'!Y35</f>
        <v>19.664644044037427</v>
      </c>
      <c r="AN37" s="119">
        <f>('1'!O35*1000)/'1'!Z35</f>
        <v>18.95007191371916</v>
      </c>
    </row>
    <row r="38" spans="26:40" x14ac:dyDescent="0.2">
      <c r="Z38" s="123"/>
      <c r="AA38" s="124"/>
      <c r="AB38" s="123" t="s">
        <v>47</v>
      </c>
      <c r="AC38" s="124" t="s">
        <v>48</v>
      </c>
      <c r="AD38" s="123" t="s">
        <v>12</v>
      </c>
      <c r="AE38" s="119">
        <f>('1'!F36*1000)/'1'!Q36</f>
        <v>8.7910517495390028</v>
      </c>
      <c r="AF38" s="119">
        <f>('1'!G36*1000)/'1'!R36</f>
        <v>8.7159883991936944</v>
      </c>
      <c r="AG38" s="119">
        <f>('1'!H36*1000)/'1'!S36</f>
        <v>9.0019243885409495</v>
      </c>
      <c r="AH38" s="119">
        <f>('1'!I36*1000)/'1'!T36</f>
        <v>8.1794643823621396</v>
      </c>
      <c r="AI38" s="119">
        <f>('1'!J36*1000)/'1'!U36</f>
        <v>7.4174889648440852</v>
      </c>
      <c r="AJ38" s="119">
        <f>('1'!K36*1000)/'1'!V36</f>
        <v>7.1664483612840799</v>
      </c>
      <c r="AK38" s="119">
        <f>('1'!L36*1000)/'1'!W36</f>
        <v>6.5620462332105411</v>
      </c>
      <c r="AL38" s="119">
        <f>('1'!M36*1000)/'1'!X36</f>
        <v>6.3314803929389294</v>
      </c>
      <c r="AM38" s="119">
        <f>('1'!N36*1000)/'1'!Y36</f>
        <v>5.1106829528183253</v>
      </c>
      <c r="AN38" s="119">
        <f>('1'!O36*1000)/'1'!Z36</f>
        <v>4.5530041314992262</v>
      </c>
    </row>
    <row r="39" spans="26:40" x14ac:dyDescent="0.2">
      <c r="Z39" s="123"/>
      <c r="AA39" s="124"/>
      <c r="AB39" s="123" t="s">
        <v>49</v>
      </c>
      <c r="AC39" s="124" t="s">
        <v>50</v>
      </c>
      <c r="AD39" s="123" t="s">
        <v>13</v>
      </c>
      <c r="AE39" s="119">
        <f>('1'!F37*1000)/'1'!Q37</f>
        <v>1.2615189901328796</v>
      </c>
      <c r="AF39" s="119">
        <f>('1'!G37*1000)/'1'!R37</f>
        <v>1.2700924613039359</v>
      </c>
      <c r="AG39" s="119">
        <f>('1'!H37*1000)/'1'!S37</f>
        <v>1.2979793877841985</v>
      </c>
      <c r="AH39" s="119">
        <f>('1'!I37*1000)/'1'!T37</f>
        <v>1.1760526865808321</v>
      </c>
      <c r="AI39" s="119">
        <f>('1'!J37*1000)/'1'!U37</f>
        <v>1.1601369899702305</v>
      </c>
      <c r="AJ39" s="119">
        <f>('1'!K37*1000)/'1'!V37</f>
        <v>1.0576466056261955</v>
      </c>
      <c r="AK39" s="119">
        <f>('1'!L37*1000)/'1'!W37</f>
        <v>0.93479378561530213</v>
      </c>
      <c r="AL39" s="119">
        <f>('1'!M37*1000)/'1'!X37</f>
        <v>0.85333538126338171</v>
      </c>
      <c r="AM39" s="119">
        <f>('1'!N37*1000)/'1'!Y37</f>
        <v>0.80187482827175294</v>
      </c>
      <c r="AN39" s="119">
        <f>('1'!O37*1000)/'1'!Z37</f>
        <v>0.7225793097043044</v>
      </c>
    </row>
    <row r="40" spans="26:40" x14ac:dyDescent="0.2">
      <c r="Z40" s="123"/>
      <c r="AA40" s="124"/>
      <c r="AB40" s="123" t="s">
        <v>51</v>
      </c>
      <c r="AC40" s="124" t="s">
        <v>52</v>
      </c>
      <c r="AD40" s="123" t="s">
        <v>14</v>
      </c>
      <c r="AE40" s="119"/>
      <c r="AF40" s="119"/>
      <c r="AG40" s="119"/>
      <c r="AH40" s="119"/>
      <c r="AI40" s="119"/>
      <c r="AJ40" s="119"/>
      <c r="AK40" s="119"/>
      <c r="AL40" s="119"/>
    </row>
    <row r="41" spans="26:40" x14ac:dyDescent="0.2">
      <c r="Z41" s="125"/>
      <c r="AA41" s="126"/>
      <c r="AB41" s="125" t="s">
        <v>56</v>
      </c>
      <c r="AC41" s="126" t="s">
        <v>57</v>
      </c>
      <c r="AD41" s="123" t="s">
        <v>58</v>
      </c>
      <c r="AE41" s="119"/>
      <c r="AF41" s="119"/>
      <c r="AG41" s="119"/>
      <c r="AH41" s="119"/>
      <c r="AI41" s="119"/>
      <c r="AJ41" s="119"/>
      <c r="AK41" s="119"/>
      <c r="AL41" s="119"/>
    </row>
    <row r="42" spans="26:40" x14ac:dyDescent="0.2">
      <c r="Z42" s="123"/>
      <c r="AA42" s="124"/>
      <c r="AB42" s="124"/>
      <c r="AC42" s="124"/>
      <c r="AD42" s="123"/>
      <c r="AE42" s="119"/>
      <c r="AF42" s="119"/>
      <c r="AG42" s="119"/>
      <c r="AH42" s="119"/>
      <c r="AI42" s="119"/>
      <c r="AJ42" s="119"/>
      <c r="AK42" s="119"/>
      <c r="AL42" s="119"/>
    </row>
    <row r="43" spans="26:40" x14ac:dyDescent="0.2">
      <c r="Z43" s="128" t="s">
        <v>19</v>
      </c>
      <c r="AA43" s="129" t="s">
        <v>60</v>
      </c>
      <c r="AB43" s="121" t="s">
        <v>679</v>
      </c>
      <c r="AC43" s="129"/>
      <c r="AD43" s="121" t="s">
        <v>679</v>
      </c>
      <c r="AE43" s="119">
        <f>('1'!F41*1000)/'1'!Q41</f>
        <v>16.785147218869742</v>
      </c>
      <c r="AF43" s="119">
        <f>('1'!G41*1000)/'1'!R41</f>
        <v>18.138475143780809</v>
      </c>
      <c r="AG43" s="119">
        <f>('1'!H41*1000)/'1'!S41</f>
        <v>17.081956990416018</v>
      </c>
      <c r="AH43" s="119">
        <f>('1'!I41*1000)/'1'!T41</f>
        <v>15.346421490068748</v>
      </c>
      <c r="AI43" s="119">
        <f>('1'!J41*1000)/'1'!U41</f>
        <v>14.47782367435539</v>
      </c>
      <c r="AJ43" s="119">
        <f>('1'!K41*1000)/'1'!V41</f>
        <v>13.365394586023379</v>
      </c>
      <c r="AK43" s="119">
        <f>('1'!L41*1000)/'1'!W41</f>
        <v>12.816927650378309</v>
      </c>
      <c r="AL43" s="119">
        <f>('1'!M41*1000)/'1'!X41</f>
        <v>11.56191422982708</v>
      </c>
      <c r="AM43" s="119">
        <f>('1'!N41*1000)/'1'!Y41</f>
        <v>10.790468789550003</v>
      </c>
      <c r="AN43" s="119">
        <f>('1'!O41*1000)/'1'!Z41</f>
        <v>10.206618317001711</v>
      </c>
    </row>
    <row r="44" spans="26:40" x14ac:dyDescent="0.2">
      <c r="Z44" s="123"/>
      <c r="AA44" s="124"/>
      <c r="AB44" s="123" t="s">
        <v>45</v>
      </c>
      <c r="AC44" s="124" t="s">
        <v>46</v>
      </c>
      <c r="AD44" s="123" t="s">
        <v>11</v>
      </c>
      <c r="AE44" s="119">
        <f>('1'!F42*1000)/'1'!Q42</f>
        <v>28.039696284557284</v>
      </c>
      <c r="AF44" s="119">
        <f>('1'!G42*1000)/'1'!R42</f>
        <v>34.90825428455927</v>
      </c>
      <c r="AG44" s="119">
        <f>('1'!H42*1000)/'1'!S42</f>
        <v>29.549085274471711</v>
      </c>
      <c r="AH44" s="119">
        <f>('1'!I42*1000)/'1'!T42</f>
        <v>26.290783067960156</v>
      </c>
      <c r="AI44" s="119">
        <f>('1'!J42*1000)/'1'!U42</f>
        <v>26.830625408768807</v>
      </c>
      <c r="AJ44" s="119">
        <f>('1'!K42*1000)/'1'!V42</f>
        <v>26.466698282181817</v>
      </c>
      <c r="AK44" s="119">
        <f>('1'!L42*1000)/'1'!W42</f>
        <v>26.008283500116146</v>
      </c>
      <c r="AL44" s="119">
        <f>('1'!M42*1000)/'1'!X42</f>
        <v>22.995260603012635</v>
      </c>
      <c r="AM44" s="119">
        <f>('1'!N42*1000)/'1'!Y42</f>
        <v>22.741624239425278</v>
      </c>
      <c r="AN44" s="119">
        <f>('1'!O42*1000)/'1'!Z42</f>
        <v>21.100530470915672</v>
      </c>
    </row>
    <row r="45" spans="26:40" x14ac:dyDescent="0.2">
      <c r="Z45" s="123"/>
      <c r="AA45" s="124"/>
      <c r="AB45" s="123" t="s">
        <v>47</v>
      </c>
      <c r="AC45" s="124" t="s">
        <v>48</v>
      </c>
      <c r="AD45" s="123" t="s">
        <v>12</v>
      </c>
      <c r="AE45" s="119">
        <f>('1'!F43*1000)/'1'!Q43</f>
        <v>8.8734305771139574</v>
      </c>
      <c r="AF45" s="119">
        <f>('1'!G43*1000)/'1'!R43</f>
        <v>8.7101635891049547</v>
      </c>
      <c r="AG45" s="119">
        <f>('1'!H43*1000)/'1'!S43</f>
        <v>8.8980015160373895</v>
      </c>
      <c r="AH45" s="119">
        <f>('1'!I43*1000)/'1'!T43</f>
        <v>8.0350104911167737</v>
      </c>
      <c r="AI45" s="119">
        <f>('1'!J43*1000)/'1'!U43</f>
        <v>6.9553266739290596</v>
      </c>
      <c r="AJ45" s="119">
        <f>('1'!K43*1000)/'1'!V43</f>
        <v>5.9139657682604856</v>
      </c>
      <c r="AK45" s="119">
        <f>('1'!L43*1000)/'1'!W43</f>
        <v>5.5452506150818115</v>
      </c>
      <c r="AL45" s="119">
        <f>('1'!M43*1000)/'1'!X43</f>
        <v>4.7893903507703071</v>
      </c>
      <c r="AM45" s="119">
        <f>('1'!N43*1000)/'1'!Y43</f>
        <v>4.2602314661542815</v>
      </c>
      <c r="AN45" s="119">
        <f>('1'!O43*1000)/'1'!Z43</f>
        <v>4.0122721179006078</v>
      </c>
    </row>
    <row r="46" spans="26:40" x14ac:dyDescent="0.2">
      <c r="Z46" s="123"/>
      <c r="AA46" s="124"/>
      <c r="AB46" s="123" t="s">
        <v>49</v>
      </c>
      <c r="AC46" s="124" t="s">
        <v>50</v>
      </c>
      <c r="AD46" s="123" t="s">
        <v>13</v>
      </c>
      <c r="AE46" s="119">
        <f>('1'!F44*1000)/'1'!Q44</f>
        <v>1.2006503493997343</v>
      </c>
      <c r="AF46" s="119">
        <f>('1'!G44*1000)/'1'!R44</f>
        <v>1.129136710276444</v>
      </c>
      <c r="AG46" s="119">
        <f>('1'!H44*1000)/'1'!S44</f>
        <v>1.1725797865668275</v>
      </c>
      <c r="AH46" s="119">
        <f>('1'!I44*1000)/'1'!T44</f>
        <v>1.1281539172195725</v>
      </c>
      <c r="AI46" s="119">
        <f>('1'!J44*1000)/'1'!U44</f>
        <v>1.0820793343795811</v>
      </c>
      <c r="AJ46" s="119">
        <f>('1'!K44*1000)/'1'!V44</f>
        <v>0.97500260150687068</v>
      </c>
      <c r="AK46" s="119">
        <f>('1'!L44*1000)/'1'!W44</f>
        <v>0.89549748074713542</v>
      </c>
      <c r="AL46" s="119">
        <f>('1'!M44*1000)/'1'!X44</f>
        <v>0.83444519245963178</v>
      </c>
      <c r="AM46" s="119">
        <f>('1'!N44*1000)/'1'!Y44</f>
        <v>0.80164928024366799</v>
      </c>
      <c r="AN46" s="119">
        <f>('1'!O44*1000)/'1'!Z44</f>
        <v>0.74540599588918488</v>
      </c>
    </row>
    <row r="47" spans="26:40" x14ac:dyDescent="0.2">
      <c r="Z47" s="123"/>
      <c r="AA47" s="124"/>
      <c r="AB47" s="123" t="s">
        <v>51</v>
      </c>
      <c r="AC47" s="124" t="s">
        <v>52</v>
      </c>
      <c r="AD47" s="123" t="s">
        <v>14</v>
      </c>
      <c r="AE47" s="119"/>
      <c r="AF47" s="119"/>
      <c r="AG47" s="119"/>
      <c r="AH47" s="119"/>
      <c r="AI47" s="119"/>
      <c r="AJ47" s="119"/>
      <c r="AK47" s="119"/>
      <c r="AL47" s="119"/>
    </row>
    <row r="48" spans="26:40" x14ac:dyDescent="0.2">
      <c r="Z48" s="125"/>
      <c r="AA48" s="126"/>
      <c r="AB48" s="125" t="s">
        <v>56</v>
      </c>
      <c r="AC48" s="126" t="s">
        <v>57</v>
      </c>
      <c r="AD48" s="123" t="s">
        <v>58</v>
      </c>
      <c r="AE48" s="119"/>
      <c r="AF48" s="119"/>
      <c r="AG48" s="119"/>
      <c r="AH48" s="119"/>
      <c r="AI48" s="119"/>
      <c r="AJ48" s="119"/>
      <c r="AK48" s="119"/>
      <c r="AL48" s="119"/>
    </row>
    <row r="49" spans="26:40" x14ac:dyDescent="0.2">
      <c r="Z49" s="123"/>
      <c r="AA49" s="124"/>
      <c r="AB49" s="124"/>
      <c r="AC49" s="124"/>
      <c r="AD49" s="123"/>
      <c r="AE49" s="119"/>
      <c r="AF49" s="119"/>
      <c r="AG49" s="119"/>
      <c r="AH49" s="119"/>
      <c r="AI49" s="119"/>
      <c r="AJ49" s="119"/>
      <c r="AK49" s="119"/>
      <c r="AL49" s="119"/>
    </row>
    <row r="50" spans="26:40" x14ac:dyDescent="0.2">
      <c r="Z50" s="128" t="s">
        <v>20</v>
      </c>
      <c r="AA50" s="129" t="s">
        <v>61</v>
      </c>
      <c r="AB50" s="121" t="s">
        <v>679</v>
      </c>
      <c r="AC50" s="129"/>
      <c r="AD50" s="121" t="s">
        <v>679</v>
      </c>
      <c r="AE50" s="119">
        <f>('1'!F48*1000)/'1'!Q48</f>
        <v>27.850662875091565</v>
      </c>
      <c r="AF50" s="119">
        <f>('1'!G48*1000)/'1'!R48</f>
        <v>29.044248171086657</v>
      </c>
      <c r="AG50" s="119">
        <f>('1'!H48*1000)/'1'!S48</f>
        <v>27.955774459924992</v>
      </c>
      <c r="AH50" s="119">
        <f>('1'!I48*1000)/'1'!T48</f>
        <v>27.13342309579588</v>
      </c>
      <c r="AI50" s="119">
        <f>('1'!J48*1000)/'1'!U48</f>
        <v>26.402645191407149</v>
      </c>
      <c r="AJ50" s="119">
        <f>('1'!K48*1000)/'1'!V48</f>
        <v>24.290647314549425</v>
      </c>
      <c r="AK50" s="119">
        <f>('1'!L48*1000)/'1'!W48</f>
        <v>24.266862392485731</v>
      </c>
      <c r="AL50" s="119">
        <f>('1'!M48*1000)/'1'!X48</f>
        <v>22.087958883574753</v>
      </c>
      <c r="AM50" s="119">
        <f>('1'!N48*1000)/'1'!Y48</f>
        <v>20.808038406068658</v>
      </c>
      <c r="AN50" s="119">
        <f>('1'!O48*1000)/'1'!Z48</f>
        <v>20.4304260257158</v>
      </c>
    </row>
    <row r="51" spans="26:40" x14ac:dyDescent="0.2">
      <c r="Z51" s="123"/>
      <c r="AA51" s="124"/>
      <c r="AB51" s="123" t="s">
        <v>45</v>
      </c>
      <c r="AC51" s="124" t="s">
        <v>46</v>
      </c>
      <c r="AD51" s="123" t="s">
        <v>11</v>
      </c>
      <c r="AE51" s="119">
        <f>('1'!F49*1000)/'1'!Q49</f>
        <v>51.26832008976718</v>
      </c>
      <c r="AF51" s="119">
        <f>('1'!G49*1000)/'1'!R49</f>
        <v>61.718992890006298</v>
      </c>
      <c r="AG51" s="119">
        <f>('1'!H49*1000)/'1'!S49</f>
        <v>53.802161541102684</v>
      </c>
      <c r="AH51" s="119">
        <f>('1'!I49*1000)/'1'!T49</f>
        <v>53.872520202561191</v>
      </c>
      <c r="AI51" s="119">
        <f>('1'!J49*1000)/'1'!U49</f>
        <v>56.382648877255939</v>
      </c>
      <c r="AJ51" s="119">
        <f>('1'!K49*1000)/'1'!V49</f>
        <v>51.332059691710889</v>
      </c>
      <c r="AK51" s="119">
        <f>('1'!L49*1000)/'1'!W49</f>
        <v>53.032489587013792</v>
      </c>
      <c r="AL51" s="119">
        <f>('1'!M49*1000)/'1'!X49</f>
        <v>47.191115486447671</v>
      </c>
      <c r="AM51" s="119">
        <f>('1'!N49*1000)/'1'!Y49</f>
        <v>46.49145318325052</v>
      </c>
      <c r="AN51" s="119">
        <f>('1'!O49*1000)/'1'!Z49</f>
        <v>46.025231883263444</v>
      </c>
    </row>
    <row r="52" spans="26:40" x14ac:dyDescent="0.2">
      <c r="Z52" s="123"/>
      <c r="AA52" s="124"/>
      <c r="AB52" s="123" t="s">
        <v>47</v>
      </c>
      <c r="AC52" s="124" t="s">
        <v>48</v>
      </c>
      <c r="AD52" s="123" t="s">
        <v>12</v>
      </c>
      <c r="AE52" s="119">
        <f>('1'!F50*1000)/'1'!Q50</f>
        <v>11.16912450669146</v>
      </c>
      <c r="AF52" s="119">
        <f>('1'!G50*1000)/'1'!R50</f>
        <v>10.59476619543462</v>
      </c>
      <c r="AG52" s="119">
        <f>('1'!H50*1000)/'1'!S50</f>
        <v>10.860512130279583</v>
      </c>
      <c r="AH52" s="119">
        <f>('1'!I50*1000)/'1'!T50</f>
        <v>10.360576210572752</v>
      </c>
      <c r="AI52" s="119">
        <f>('1'!J50*1000)/'1'!U50</f>
        <v>9.0365706760264679</v>
      </c>
      <c r="AJ52" s="119">
        <f>('1'!K50*1000)/'1'!V50</f>
        <v>8.2832405704924099</v>
      </c>
      <c r="AK52" s="119">
        <f>('1'!L50*1000)/'1'!W50</f>
        <v>7.9577432484486161</v>
      </c>
      <c r="AL52" s="119">
        <f>('1'!M50*1000)/'1'!X50</f>
        <v>7.10132381838255</v>
      </c>
      <c r="AM52" s="119">
        <f>('1'!N50*1000)/'1'!Y50</f>
        <v>6.180929984750966</v>
      </c>
      <c r="AN52" s="119">
        <f>('1'!O50*1000)/'1'!Z50</f>
        <v>5.9004878231920452</v>
      </c>
    </row>
    <row r="53" spans="26:40" x14ac:dyDescent="0.2">
      <c r="Z53" s="123"/>
      <c r="AA53" s="124"/>
      <c r="AB53" s="123" t="s">
        <v>49</v>
      </c>
      <c r="AC53" s="124" t="s">
        <v>50</v>
      </c>
      <c r="AD53" s="123" t="s">
        <v>13</v>
      </c>
      <c r="AE53" s="119">
        <f>('1'!F51*1000)/'1'!Q51</f>
        <v>1.5449257090081241</v>
      </c>
      <c r="AF53" s="119">
        <f>('1'!G51*1000)/'1'!R51</f>
        <v>1.6213932068999586</v>
      </c>
      <c r="AG53" s="119">
        <f>('1'!H51*1000)/'1'!S51</f>
        <v>1.5978874662850115</v>
      </c>
      <c r="AH53" s="119">
        <f>('1'!I51*1000)/'1'!T51</f>
        <v>1.509815801576007</v>
      </c>
      <c r="AI53" s="119">
        <f>('1'!J51*1000)/'1'!U51</f>
        <v>1.5017551765752968</v>
      </c>
      <c r="AJ53" s="119">
        <f>('1'!K51*1000)/'1'!V51</f>
        <v>1.3366826922146977</v>
      </c>
      <c r="AK53" s="119">
        <f>('1'!L51*1000)/'1'!W51</f>
        <v>1.2512764631121693</v>
      </c>
      <c r="AL53" s="119">
        <f>('1'!M51*1000)/'1'!X51</f>
        <v>1.2341807049538487</v>
      </c>
      <c r="AM53" s="119">
        <f>('1'!N51*1000)/'1'!Y51</f>
        <v>1.1436463866182054</v>
      </c>
      <c r="AN53" s="119">
        <f>('1'!O51*1000)/'1'!Z51</f>
        <v>1.0596128301967584</v>
      </c>
    </row>
    <row r="54" spans="26:40" x14ac:dyDescent="0.2">
      <c r="Z54" s="123"/>
      <c r="AA54" s="124"/>
      <c r="AB54" s="123" t="s">
        <v>51</v>
      </c>
      <c r="AC54" s="124" t="s">
        <v>52</v>
      </c>
      <c r="AD54" s="123" t="s">
        <v>14</v>
      </c>
      <c r="AE54" s="119"/>
      <c r="AF54" s="119"/>
      <c r="AG54" s="119"/>
      <c r="AH54" s="119"/>
      <c r="AI54" s="119"/>
      <c r="AJ54" s="119"/>
      <c r="AK54" s="119"/>
      <c r="AL54" s="119"/>
    </row>
    <row r="55" spans="26:40" x14ac:dyDescent="0.2">
      <c r="Z55" s="125"/>
      <c r="AA55" s="126"/>
      <c r="AB55" s="125" t="s">
        <v>56</v>
      </c>
      <c r="AC55" s="126" t="s">
        <v>57</v>
      </c>
      <c r="AD55" s="123" t="s">
        <v>58</v>
      </c>
      <c r="AE55" s="119"/>
      <c r="AF55" s="119"/>
      <c r="AG55" s="119"/>
      <c r="AH55" s="119"/>
      <c r="AI55" s="119"/>
      <c r="AJ55" s="119"/>
      <c r="AK55" s="119"/>
      <c r="AL55" s="119"/>
    </row>
    <row r="56" spans="26:40" x14ac:dyDescent="0.2">
      <c r="Z56" s="123"/>
      <c r="AA56" s="124"/>
      <c r="AB56" s="124"/>
      <c r="AC56" s="124"/>
      <c r="AD56" s="123"/>
      <c r="AE56" s="119"/>
      <c r="AF56" s="119"/>
      <c r="AG56" s="119"/>
      <c r="AH56" s="119"/>
      <c r="AI56" s="119"/>
      <c r="AJ56" s="119"/>
      <c r="AK56" s="119"/>
      <c r="AL56" s="119"/>
    </row>
    <row r="57" spans="26:40" x14ac:dyDescent="0.2">
      <c r="Z57" s="128" t="s">
        <v>21</v>
      </c>
      <c r="AA57" s="129" t="s">
        <v>62</v>
      </c>
      <c r="AB57" s="121" t="s">
        <v>679</v>
      </c>
      <c r="AC57" s="129"/>
      <c r="AD57" s="121" t="s">
        <v>679</v>
      </c>
      <c r="AE57" s="119">
        <f>('1'!F55*1000)/'1'!Q55</f>
        <v>183.62539346697642</v>
      </c>
      <c r="AF57" s="119">
        <f>('1'!G55*1000)/'1'!R55</f>
        <v>168.42674915350577</v>
      </c>
      <c r="AG57" s="119">
        <f>('1'!H55*1000)/'1'!S55</f>
        <v>169.97108590051747</v>
      </c>
      <c r="AH57" s="119">
        <f>('1'!I55*1000)/'1'!T55</f>
        <v>166.24729864078037</v>
      </c>
      <c r="AI57" s="119">
        <f>('1'!J55*1000)/'1'!U55</f>
        <v>173.10704707976694</v>
      </c>
      <c r="AJ57" s="119">
        <f>('1'!K55*1000)/'1'!V55</f>
        <v>156.54304775137783</v>
      </c>
      <c r="AK57" s="119">
        <f>('1'!L55*1000)/'1'!W55</f>
        <v>152.47528465235666</v>
      </c>
      <c r="AL57" s="119">
        <f>('1'!M55*1000)/'1'!X55</f>
        <v>156.78576108729527</v>
      </c>
      <c r="AM57" s="119">
        <f>('1'!N55*1000)/'1'!Y55</f>
        <v>144.83233169462554</v>
      </c>
      <c r="AN57" s="119">
        <f>('1'!O55*1000)/'1'!Z55</f>
        <v>141.27769140072829</v>
      </c>
    </row>
    <row r="58" spans="26:40" x14ac:dyDescent="0.2">
      <c r="Z58" s="123"/>
      <c r="AA58" s="124"/>
      <c r="AB58" s="123" t="s">
        <v>45</v>
      </c>
      <c r="AC58" s="124" t="s">
        <v>46</v>
      </c>
      <c r="AD58" s="123" t="s">
        <v>11</v>
      </c>
      <c r="AE58" s="119">
        <f>('1'!F56*1000)/'1'!Q56</f>
        <v>703.53071280850418</v>
      </c>
      <c r="AF58" s="119">
        <f>('1'!G56*1000)/'1'!R56</f>
        <v>698.38381639688555</v>
      </c>
      <c r="AG58" s="119">
        <f>('1'!H56*1000)/'1'!S56</f>
        <v>729.87304364399802</v>
      </c>
      <c r="AH58" s="119">
        <f>('1'!I56*1000)/'1'!T56</f>
        <v>698.08485812803974</v>
      </c>
      <c r="AI58" s="119">
        <f>('1'!J56*1000)/'1'!U56</f>
        <v>739.07544042014013</v>
      </c>
      <c r="AJ58" s="119">
        <f>('1'!K56*1000)/'1'!V56</f>
        <v>692.5847004187741</v>
      </c>
      <c r="AK58" s="119">
        <f>('1'!L56*1000)/'1'!W56</f>
        <v>700.13011647866256</v>
      </c>
      <c r="AL58" s="119">
        <f>('1'!M56*1000)/'1'!X56</f>
        <v>681.09370464751817</v>
      </c>
      <c r="AM58" s="119">
        <f>('1'!N56*1000)/'1'!Y56</f>
        <v>653.01661878919595</v>
      </c>
      <c r="AN58" s="119">
        <f>('1'!O56*1000)/'1'!Z56</f>
        <v>628.85292000753805</v>
      </c>
    </row>
    <row r="59" spans="26:40" x14ac:dyDescent="0.2">
      <c r="Z59" s="123"/>
      <c r="AA59" s="124"/>
      <c r="AB59" s="123" t="s">
        <v>47</v>
      </c>
      <c r="AC59" s="124" t="s">
        <v>48</v>
      </c>
      <c r="AD59" s="123" t="s">
        <v>12</v>
      </c>
      <c r="AE59" s="119">
        <f>('1'!F57*1000)/'1'!Q57</f>
        <v>60.258093691121267</v>
      </c>
      <c r="AF59" s="119">
        <f>('1'!G57*1000)/'1'!R57</f>
        <v>66.559401380908881</v>
      </c>
      <c r="AG59" s="119">
        <f>('1'!H57*1000)/'1'!S57</f>
        <v>47.649240176679982</v>
      </c>
      <c r="AH59" s="119">
        <f>('1'!I57*1000)/'1'!T57</f>
        <v>43.624993878415253</v>
      </c>
      <c r="AI59" s="119">
        <f>('1'!J57*1000)/'1'!U57</f>
        <v>44.226040434168553</v>
      </c>
      <c r="AJ59" s="119">
        <f>('1'!K57*1000)/'1'!V57</f>
        <v>41.968946596665397</v>
      </c>
      <c r="AK59" s="119">
        <f>('1'!L57*1000)/'1'!W57</f>
        <v>41.978580971274312</v>
      </c>
      <c r="AL59" s="119">
        <f>('1'!M57*1000)/'1'!X57</f>
        <v>37.396963983811212</v>
      </c>
      <c r="AM59" s="119">
        <f>('1'!N57*1000)/'1'!Y57</f>
        <v>36.067756383818839</v>
      </c>
      <c r="AN59" s="119">
        <f>('1'!O57*1000)/'1'!Z57</f>
        <v>43.787863799783601</v>
      </c>
    </row>
    <row r="60" spans="26:40" x14ac:dyDescent="0.2">
      <c r="Z60" s="123"/>
      <c r="AA60" s="124"/>
      <c r="AB60" s="123" t="s">
        <v>49</v>
      </c>
      <c r="AC60" s="124" t="s">
        <v>50</v>
      </c>
      <c r="AD60" s="123" t="s">
        <v>13</v>
      </c>
      <c r="AE60" s="119">
        <f>('1'!F58*1000)/'1'!Q58</f>
        <v>3.2327978443513574</v>
      </c>
      <c r="AF60" s="119">
        <f>('1'!G58*1000)/'1'!R58</f>
        <v>3.8056901042948659</v>
      </c>
      <c r="AG60" s="119">
        <f>('1'!H58*1000)/'1'!S58</f>
        <v>3.5432791906454946</v>
      </c>
      <c r="AH60" s="119">
        <f>('1'!I58*1000)/'1'!T58</f>
        <v>3.2858608500858031</v>
      </c>
      <c r="AI60" s="119">
        <f>('1'!J58*1000)/'1'!U58</f>
        <v>3.1154211553874585</v>
      </c>
      <c r="AJ60" s="119">
        <f>('1'!K58*1000)/'1'!V58</f>
        <v>2.8425848450573512</v>
      </c>
      <c r="AK60" s="119">
        <f>('1'!L58*1000)/'1'!W58</f>
        <v>2.7684851631549181</v>
      </c>
      <c r="AL60" s="119">
        <f>('1'!M58*1000)/'1'!X58</f>
        <v>2.8924325039738457</v>
      </c>
      <c r="AM60" s="119">
        <f>('1'!N58*1000)/'1'!Y58</f>
        <v>2.9360481253757094</v>
      </c>
      <c r="AN60" s="119">
        <f>('1'!O58*1000)/'1'!Z58</f>
        <v>2.5855634539883141</v>
      </c>
    </row>
    <row r="61" spans="26:40" x14ac:dyDescent="0.2">
      <c r="Z61" s="123"/>
      <c r="AA61" s="124"/>
      <c r="AB61" s="123" t="s">
        <v>51</v>
      </c>
      <c r="AC61" s="124" t="s">
        <v>52</v>
      </c>
      <c r="AD61" s="123" t="s">
        <v>14</v>
      </c>
      <c r="AE61" s="119"/>
      <c r="AF61" s="119"/>
      <c r="AG61" s="119"/>
      <c r="AH61" s="119"/>
      <c r="AI61" s="119"/>
      <c r="AJ61" s="119"/>
      <c r="AK61" s="119"/>
      <c r="AL61" s="119"/>
    </row>
    <row r="62" spans="26:40" x14ac:dyDescent="0.2">
      <c r="Z62" s="125"/>
      <c r="AA62" s="126"/>
      <c r="AB62" s="125" t="s">
        <v>56</v>
      </c>
      <c r="AC62" s="126" t="s">
        <v>57</v>
      </c>
      <c r="AD62" s="123" t="s">
        <v>58</v>
      </c>
      <c r="AE62" s="119"/>
      <c r="AF62" s="119"/>
      <c r="AG62" s="119"/>
      <c r="AH62" s="119"/>
      <c r="AI62" s="119"/>
      <c r="AJ62" s="119"/>
      <c r="AK62" s="119"/>
      <c r="AL62" s="119"/>
    </row>
    <row r="63" spans="26:40" x14ac:dyDescent="0.2">
      <c r="AD63" s="123"/>
      <c r="AE63" s="119"/>
      <c r="AF63" s="119"/>
      <c r="AG63" s="119"/>
      <c r="AH63" s="119"/>
      <c r="AI63" s="119"/>
      <c r="AJ63" s="119"/>
      <c r="AK63" s="119"/>
      <c r="AL63" s="119"/>
    </row>
    <row r="64" spans="26:40" x14ac:dyDescent="0.2">
      <c r="Z64" s="128" t="s">
        <v>22</v>
      </c>
      <c r="AA64" s="129" t="s">
        <v>63</v>
      </c>
      <c r="AB64" s="121" t="s">
        <v>679</v>
      </c>
      <c r="AC64" s="130"/>
      <c r="AD64" s="121" t="s">
        <v>679</v>
      </c>
      <c r="AE64" s="119">
        <f>('1'!F62*1000)/'1'!Q62</f>
        <v>17.996164513308955</v>
      </c>
      <c r="AF64" s="119">
        <f>('1'!G62*1000)/'1'!R62</f>
        <v>19.619597609645183</v>
      </c>
      <c r="AG64" s="119">
        <f>('1'!H62*1000)/'1'!S62</f>
        <v>19.503188936211163</v>
      </c>
      <c r="AH64" s="119">
        <f>('1'!I62*1000)/'1'!T62</f>
        <v>16.141536369490751</v>
      </c>
      <c r="AI64" s="119">
        <f>('1'!J62*1000)/'1'!U62</f>
        <v>16.270603674962182</v>
      </c>
      <c r="AJ64" s="119">
        <f>('1'!K62*1000)/'1'!V62</f>
        <v>14.422052263387391</v>
      </c>
      <c r="AK64" s="119">
        <f>('1'!L62*1000)/'1'!W62</f>
        <v>13.234113309315026</v>
      </c>
      <c r="AL64" s="119">
        <f>('1'!M62*1000)/'1'!X62</f>
        <v>12.543692111575806</v>
      </c>
      <c r="AM64" s="119">
        <f>('1'!N62*1000)/'1'!Y62</f>
        <v>12.079882489035455</v>
      </c>
      <c r="AN64" s="119">
        <f>('1'!O62*1000)/'1'!Z62</f>
        <v>11.637172987502446</v>
      </c>
    </row>
    <row r="65" spans="26:42" x14ac:dyDescent="0.2">
      <c r="Z65" s="123"/>
      <c r="AA65" s="124"/>
      <c r="AB65" s="123" t="s">
        <v>45</v>
      </c>
      <c r="AC65" s="124" t="s">
        <v>46</v>
      </c>
      <c r="AD65" s="123" t="s">
        <v>11</v>
      </c>
      <c r="AE65" s="119">
        <f>('1'!F63*1000)/'1'!Q63</f>
        <v>27.243525451536648</v>
      </c>
      <c r="AF65" s="119">
        <f>('1'!G63*1000)/'1'!R63</f>
        <v>33.439511294629376</v>
      </c>
      <c r="AG65" s="119">
        <f>('1'!H63*1000)/'1'!S63</f>
        <v>34.049146228772841</v>
      </c>
      <c r="AH65" s="119">
        <f>('1'!I63*1000)/'1'!T63</f>
        <v>25.718860313398128</v>
      </c>
      <c r="AI65" s="119">
        <f>('1'!J63*1000)/'1'!U63</f>
        <v>29.432297879908539</v>
      </c>
      <c r="AJ65" s="119">
        <f>('1'!K63*1000)/'1'!V63</f>
        <v>23.936588980732221</v>
      </c>
      <c r="AK65" s="119">
        <f>('1'!L63*1000)/'1'!W63</f>
        <v>20.151438179975589</v>
      </c>
      <c r="AL65" s="119">
        <f>('1'!M63*1000)/'1'!X63</f>
        <v>21.546162400004754</v>
      </c>
      <c r="AM65" s="119">
        <f>('1'!N63*1000)/'1'!Y63</f>
        <v>21.933920338426663</v>
      </c>
      <c r="AN65" s="119">
        <f>('1'!O63*1000)/'1'!Z63</f>
        <v>19.986744825680407</v>
      </c>
    </row>
    <row r="66" spans="26:42" x14ac:dyDescent="0.2">
      <c r="Z66" s="123"/>
      <c r="AA66" s="124"/>
      <c r="AB66" s="123" t="s">
        <v>47</v>
      </c>
      <c r="AC66" s="124" t="s">
        <v>48</v>
      </c>
      <c r="AD66" s="123" t="s">
        <v>12</v>
      </c>
      <c r="AE66" s="119">
        <f>('1'!F64*1000)/'1'!Q64</f>
        <v>9.3297590357123195</v>
      </c>
      <c r="AF66" s="119">
        <f>('1'!G64*1000)/'1'!R64</f>
        <v>8.7689308302052336</v>
      </c>
      <c r="AG66" s="119">
        <f>('1'!H64*1000)/'1'!S64</f>
        <v>8.7079456779827087</v>
      </c>
      <c r="AH66" s="119">
        <f>('1'!I64*1000)/'1'!T64</f>
        <v>8.2051230313472647</v>
      </c>
      <c r="AI66" s="119">
        <f>('1'!J64*1000)/'1'!U64</f>
        <v>7.4818953284947733</v>
      </c>
      <c r="AJ66" s="119">
        <f>('1'!K64*1000)/'1'!V64</f>
        <v>7.124353803945338</v>
      </c>
      <c r="AK66" s="119">
        <f>('1'!L64*1000)/'1'!W64</f>
        <v>7.2744466459750141</v>
      </c>
      <c r="AL66" s="119">
        <f>('1'!M64*1000)/'1'!X64</f>
        <v>5.6573333960885845</v>
      </c>
      <c r="AM66" s="119">
        <f>('1'!N64*1000)/'1'!Y64</f>
        <v>5.4255752618592012</v>
      </c>
      <c r="AN66" s="119">
        <f>('1'!O64*1000)/'1'!Z64</f>
        <v>5.3630175781202221</v>
      </c>
    </row>
    <row r="67" spans="26:42" x14ac:dyDescent="0.2">
      <c r="Z67" s="123"/>
      <c r="AA67" s="124"/>
      <c r="AB67" s="123" t="s">
        <v>49</v>
      </c>
      <c r="AC67" s="124" t="s">
        <v>50</v>
      </c>
      <c r="AD67" s="123" t="s">
        <v>13</v>
      </c>
      <c r="AE67" s="119">
        <f>('1'!F65*1000)/'1'!Q65</f>
        <v>4.1661419782449221</v>
      </c>
      <c r="AF67" s="119">
        <f>('1'!G65*1000)/'1'!R65</f>
        <v>5.6230289359405248</v>
      </c>
      <c r="AG67" s="119">
        <f>('1'!H65*1000)/'1'!S65</f>
        <v>4.5075575794113032</v>
      </c>
      <c r="AH67" s="119">
        <f>('1'!I65*1000)/'1'!T65</f>
        <v>4.5993690610736939</v>
      </c>
      <c r="AI67" s="119">
        <f>('1'!J65*1000)/'1'!U65</f>
        <v>4.0642794478385103</v>
      </c>
      <c r="AJ67" s="119">
        <f>('1'!K65*1000)/'1'!V65</f>
        <v>3.4695025375702877</v>
      </c>
      <c r="AK67" s="119">
        <f>('1'!L65*1000)/'1'!W65</f>
        <v>3.5600583772706726</v>
      </c>
      <c r="AL67" s="119">
        <f>('1'!M65*1000)/'1'!X65</f>
        <v>3.866881709130543</v>
      </c>
      <c r="AM67" s="119">
        <f>('1'!N65*1000)/'1'!Y65</f>
        <v>3.3476665451927943</v>
      </c>
      <c r="AN67" s="119">
        <f>('1'!O65*1000)/'1'!Z65</f>
        <v>3.2359518352663788</v>
      </c>
    </row>
    <row r="68" spans="26:42" x14ac:dyDescent="0.2">
      <c r="Z68" s="123"/>
      <c r="AA68" s="124"/>
      <c r="AB68" s="123" t="s">
        <v>51</v>
      </c>
      <c r="AC68" s="124" t="s">
        <v>52</v>
      </c>
      <c r="AD68" s="123" t="s">
        <v>14</v>
      </c>
      <c r="AE68" s="119"/>
      <c r="AF68" s="119"/>
      <c r="AG68" s="119"/>
      <c r="AH68" s="119"/>
      <c r="AI68" s="119"/>
      <c r="AJ68" s="119"/>
      <c r="AK68" s="119"/>
      <c r="AL68" s="119"/>
    </row>
    <row r="69" spans="26:42" x14ac:dyDescent="0.2">
      <c r="Z69" s="125"/>
      <c r="AA69" s="126"/>
      <c r="AB69" s="125" t="s">
        <v>56</v>
      </c>
      <c r="AC69" s="126" t="s">
        <v>57</v>
      </c>
      <c r="AD69" s="123" t="s">
        <v>58</v>
      </c>
      <c r="AE69" s="119"/>
      <c r="AF69" s="119"/>
      <c r="AG69" s="119"/>
      <c r="AH69" s="119"/>
      <c r="AI69" s="119"/>
      <c r="AJ69" s="119"/>
      <c r="AK69" s="119"/>
      <c r="AL69" s="119"/>
    </row>
    <row r="70" spans="26:42" x14ac:dyDescent="0.2">
      <c r="AD70" s="123"/>
      <c r="AE70" s="119"/>
      <c r="AF70" s="119"/>
      <c r="AG70" s="119"/>
      <c r="AH70" s="119"/>
      <c r="AI70" s="119"/>
      <c r="AJ70" s="119"/>
      <c r="AK70" s="119"/>
      <c r="AL70" s="119"/>
    </row>
    <row r="71" spans="26:42" x14ac:dyDescent="0.2">
      <c r="Z71" s="128" t="s">
        <v>23</v>
      </c>
      <c r="AA71" s="129" t="s">
        <v>64</v>
      </c>
      <c r="AB71" s="121" t="s">
        <v>679</v>
      </c>
      <c r="AC71" s="129"/>
      <c r="AD71" s="121" t="s">
        <v>679</v>
      </c>
      <c r="AE71" s="119">
        <f>('1'!F69*1000)/'1'!Q69</f>
        <v>19.260063145989839</v>
      </c>
      <c r="AF71" s="119">
        <f>('1'!G69*1000)/'1'!R69</f>
        <v>20.598296852838526</v>
      </c>
      <c r="AG71" s="119">
        <f>('1'!H69*1000)/'1'!S69</f>
        <v>21.589160570470092</v>
      </c>
      <c r="AH71" s="119">
        <f>('1'!I69*1000)/'1'!T69</f>
        <v>19.576694420819997</v>
      </c>
      <c r="AI71" s="119">
        <f>('1'!J69*1000)/'1'!U69</f>
        <v>17.766018047364255</v>
      </c>
      <c r="AJ71" s="119">
        <f>('1'!K69*1000)/'1'!V69</f>
        <v>16.96942281660138</v>
      </c>
      <c r="AK71" s="119">
        <f>('1'!L69*1000)/'1'!W69</f>
        <v>15.158744663042141</v>
      </c>
      <c r="AL71" s="119">
        <f>('1'!M69*1000)/'1'!X69</f>
        <v>14.327930580569145</v>
      </c>
      <c r="AM71" s="119">
        <f>('1'!N69*1000)/'1'!Y69</f>
        <v>13.056699920154154</v>
      </c>
      <c r="AN71" s="119">
        <f>('1'!O69*1000)/'1'!Z69</f>
        <v>11.892991382823425</v>
      </c>
      <c r="AO71" s="116"/>
      <c r="AP71" s="116"/>
    </row>
    <row r="72" spans="26:42" x14ac:dyDescent="0.2">
      <c r="Z72" s="123"/>
      <c r="AA72" s="124"/>
      <c r="AB72" s="123" t="s">
        <v>45</v>
      </c>
      <c r="AC72" s="124" t="s">
        <v>46</v>
      </c>
      <c r="AD72" s="123" t="s">
        <v>11</v>
      </c>
      <c r="AE72" s="119">
        <f>('1'!F70*1000)/'1'!Q70</f>
        <v>34.909900784487363</v>
      </c>
      <c r="AF72" s="119">
        <f>('1'!G70*1000)/'1'!R70</f>
        <v>42.373921473820687</v>
      </c>
      <c r="AG72" s="119">
        <f>('1'!H70*1000)/'1'!S70</f>
        <v>50.532859859935499</v>
      </c>
      <c r="AH72" s="119">
        <f>('1'!I70*1000)/'1'!T70</f>
        <v>45.846960741575501</v>
      </c>
      <c r="AI72" s="119">
        <f>('1'!J70*1000)/'1'!U70</f>
        <v>43.42085249506345</v>
      </c>
      <c r="AJ72" s="119">
        <f>('1'!K70*1000)/'1'!V70</f>
        <v>44.316709512871391</v>
      </c>
      <c r="AK72" s="119">
        <f>('1'!L70*1000)/'1'!W70</f>
        <v>37.229674022424916</v>
      </c>
      <c r="AL72" s="119">
        <f>('1'!M70*1000)/'1'!X70</f>
        <v>37.228400969306271</v>
      </c>
      <c r="AM72" s="119">
        <f>('1'!N70*1000)/'1'!Y70</f>
        <v>34.553756868203472</v>
      </c>
      <c r="AN72" s="119">
        <f>('1'!O70*1000)/'1'!Z70</f>
        <v>30.752602594198247</v>
      </c>
    </row>
    <row r="73" spans="26:42" x14ac:dyDescent="0.2">
      <c r="Z73" s="123"/>
      <c r="AA73" s="124"/>
      <c r="AB73" s="123" t="s">
        <v>47</v>
      </c>
      <c r="AC73" s="124" t="s">
        <v>48</v>
      </c>
      <c r="AD73" s="123" t="s">
        <v>12</v>
      </c>
      <c r="AE73" s="119">
        <f>('1'!F71*1000)/'1'!Q71</f>
        <v>14.100384544139722</v>
      </c>
      <c r="AF73" s="119">
        <f>('1'!G71*1000)/'1'!R71</f>
        <v>14.065087237019913</v>
      </c>
      <c r="AG73" s="119">
        <f>('1'!H71*1000)/'1'!S71</f>
        <v>13.249806856803643</v>
      </c>
      <c r="AH73" s="119">
        <f>('1'!I71*1000)/'1'!T71</f>
        <v>12.701873560839029</v>
      </c>
      <c r="AI73" s="119">
        <f>('1'!J71*1000)/'1'!U71</f>
        <v>11.169859540419123</v>
      </c>
      <c r="AJ73" s="119">
        <f>('1'!K71*1000)/'1'!V71</f>
        <v>9.9120100544480181</v>
      </c>
      <c r="AK73" s="119">
        <f>('1'!L71*1000)/'1'!W71</f>
        <v>8.9633165088431301</v>
      </c>
      <c r="AL73" s="119">
        <f>('1'!M71*1000)/'1'!X71</f>
        <v>8.1774782671423907</v>
      </c>
      <c r="AM73" s="119">
        <f>('1'!N71*1000)/'1'!Y71</f>
        <v>6.9989665321363157</v>
      </c>
      <c r="AN73" s="119">
        <f>('1'!O71*1000)/'1'!Z71</f>
        <v>6.4196763364963481</v>
      </c>
    </row>
    <row r="74" spans="26:42" x14ac:dyDescent="0.2">
      <c r="Z74" s="123"/>
      <c r="AA74" s="124"/>
      <c r="AB74" s="123" t="s">
        <v>49</v>
      </c>
      <c r="AC74" s="124" t="s">
        <v>50</v>
      </c>
      <c r="AD74" s="123" t="s">
        <v>13</v>
      </c>
      <c r="AE74" s="119">
        <f>('1'!F72*1000)/'1'!Q72</f>
        <v>1.7314703877290356</v>
      </c>
      <c r="AF74" s="119">
        <f>('1'!G72*1000)/'1'!R72</f>
        <v>1.6985606766802461</v>
      </c>
      <c r="AG74" s="119">
        <f>('1'!H72*1000)/'1'!S72</f>
        <v>1.6194028736650219</v>
      </c>
      <c r="AH74" s="119">
        <f>('1'!I72*1000)/'1'!T72</f>
        <v>1.3442649403386215</v>
      </c>
      <c r="AI74" s="119">
        <f>('1'!J72*1000)/'1'!U72</f>
        <v>1.2831638818822162</v>
      </c>
      <c r="AJ74" s="119">
        <f>('1'!K72*1000)/'1'!V72</f>
        <v>1.0930017184064686</v>
      </c>
      <c r="AK74" s="119">
        <f>('1'!L72*1000)/'1'!W72</f>
        <v>0.98696265259609728</v>
      </c>
      <c r="AL74" s="119">
        <f>('1'!M72*1000)/'1'!X72</f>
        <v>0.89750634044474076</v>
      </c>
      <c r="AM74" s="119">
        <f>('1'!N72*1000)/'1'!Y72</f>
        <v>0.85379948864490918</v>
      </c>
      <c r="AN74" s="119">
        <f>('1'!O72*1000)/'1'!Z72</f>
        <v>0.76685202998904944</v>
      </c>
    </row>
    <row r="75" spans="26:42" x14ac:dyDescent="0.2">
      <c r="Z75" s="123"/>
      <c r="AA75" s="124"/>
      <c r="AB75" s="123" t="s">
        <v>51</v>
      </c>
      <c r="AC75" s="124" t="s">
        <v>52</v>
      </c>
      <c r="AD75" s="123" t="s">
        <v>14</v>
      </c>
      <c r="AE75" s="119"/>
      <c r="AF75" s="119"/>
      <c r="AG75" s="119"/>
      <c r="AH75" s="119"/>
      <c r="AI75" s="119"/>
      <c r="AJ75" s="119"/>
      <c r="AK75" s="119"/>
      <c r="AL75" s="119"/>
    </row>
    <row r="76" spans="26:42" x14ac:dyDescent="0.2">
      <c r="Z76" s="125"/>
      <c r="AA76" s="126"/>
      <c r="AB76" s="125" t="s">
        <v>56</v>
      </c>
      <c r="AC76" s="126" t="s">
        <v>57</v>
      </c>
      <c r="AD76" s="123" t="s">
        <v>58</v>
      </c>
      <c r="AE76" s="119"/>
      <c r="AF76" s="119"/>
      <c r="AG76" s="119"/>
      <c r="AH76" s="119"/>
      <c r="AI76" s="119"/>
      <c r="AJ76" s="119"/>
      <c r="AK76" s="119"/>
      <c r="AL76" s="119"/>
    </row>
    <row r="77" spans="26:42" x14ac:dyDescent="0.2">
      <c r="AD77" s="123"/>
      <c r="AE77" s="119"/>
      <c r="AF77" s="119"/>
      <c r="AG77" s="119"/>
      <c r="AH77" s="119"/>
      <c r="AI77" s="119"/>
      <c r="AJ77" s="119"/>
      <c r="AK77" s="119"/>
      <c r="AL77" s="119"/>
    </row>
    <row r="78" spans="26:42" x14ac:dyDescent="0.2">
      <c r="Z78" s="128" t="s">
        <v>24</v>
      </c>
      <c r="AA78" s="129" t="s">
        <v>65</v>
      </c>
      <c r="AB78" s="121" t="s">
        <v>679</v>
      </c>
      <c r="AC78" s="129"/>
      <c r="AD78" s="121" t="s">
        <v>679</v>
      </c>
      <c r="AE78" s="119">
        <f>('1'!F76*1000)/'1'!Q76</f>
        <v>20.249326338883957</v>
      </c>
      <c r="AF78" s="119">
        <f>('1'!G76*1000)/'1'!R76</f>
        <v>20.632020826058792</v>
      </c>
      <c r="AG78" s="119">
        <f>('1'!H76*1000)/'1'!S76</f>
        <v>18.984460304178985</v>
      </c>
      <c r="AH78" s="119">
        <f>('1'!I76*1000)/'1'!T76</f>
        <v>17.908441790329782</v>
      </c>
      <c r="AI78" s="119">
        <f>('1'!J76*1000)/'1'!U76</f>
        <v>17.064344732119732</v>
      </c>
      <c r="AJ78" s="119">
        <f>('1'!K76*1000)/'1'!V76</f>
        <v>14.679850624140945</v>
      </c>
      <c r="AK78" s="119">
        <f>('1'!L76*1000)/'1'!W76</f>
        <v>14.665569214452098</v>
      </c>
      <c r="AL78" s="119">
        <f>('1'!M76*1000)/'1'!X76</f>
        <v>13.923618851455696</v>
      </c>
      <c r="AM78" s="119">
        <f>('1'!N76*1000)/'1'!Y76</f>
        <v>12.679489137152709</v>
      </c>
      <c r="AN78" s="119">
        <f>('1'!O76*1000)/'1'!Z76</f>
        <v>12.150156364012531</v>
      </c>
    </row>
    <row r="79" spans="26:42" x14ac:dyDescent="0.2">
      <c r="Z79" s="123"/>
      <c r="AA79" s="124"/>
      <c r="AB79" s="123" t="s">
        <v>45</v>
      </c>
      <c r="AC79" s="124" t="s">
        <v>46</v>
      </c>
      <c r="AD79" s="123" t="s">
        <v>11</v>
      </c>
      <c r="AE79" s="119">
        <f>('1'!F77*1000)/'1'!Q77</f>
        <v>36.075161961402294</v>
      </c>
      <c r="AF79" s="119">
        <f>('1'!G77*1000)/'1'!R77</f>
        <v>41.487729783691485</v>
      </c>
      <c r="AG79" s="119">
        <f>('1'!H77*1000)/'1'!S77</f>
        <v>34.366520157095493</v>
      </c>
      <c r="AH79" s="119">
        <f>('1'!I77*1000)/'1'!T77</f>
        <v>35.840609601216023</v>
      </c>
      <c r="AI79" s="119">
        <f>('1'!J77*1000)/'1'!U77</f>
        <v>36.629610553996535</v>
      </c>
      <c r="AJ79" s="119">
        <f>('1'!K77*1000)/'1'!V77</f>
        <v>29.791609830074833</v>
      </c>
      <c r="AK79" s="119">
        <f>('1'!L77*1000)/'1'!W77</f>
        <v>31.830897435262674</v>
      </c>
      <c r="AL79" s="119">
        <f>('1'!M77*1000)/'1'!X77</f>
        <v>31.454787214032983</v>
      </c>
      <c r="AM79" s="119">
        <f>('1'!N77*1000)/'1'!Y77</f>
        <v>29.198532389859022</v>
      </c>
      <c r="AN79" s="119">
        <f>('1'!O77*1000)/'1'!Z77</f>
        <v>28.592120774724066</v>
      </c>
    </row>
    <row r="80" spans="26:42" x14ac:dyDescent="0.2">
      <c r="Z80" s="123"/>
      <c r="AA80" s="124"/>
      <c r="AB80" s="123" t="s">
        <v>47</v>
      </c>
      <c r="AC80" s="124" t="s">
        <v>48</v>
      </c>
      <c r="AD80" s="123" t="s">
        <v>12</v>
      </c>
      <c r="AE80" s="119">
        <f>('1'!F78*1000)/'1'!Q78</f>
        <v>9.2957084722777577</v>
      </c>
      <c r="AF80" s="119">
        <f>('1'!G78*1000)/'1'!R78</f>
        <v>8.7460731223984602</v>
      </c>
      <c r="AG80" s="119">
        <f>('1'!H78*1000)/'1'!S78</f>
        <v>9.0416559686537887</v>
      </c>
      <c r="AH80" s="119">
        <f>('1'!I78*1000)/'1'!T78</f>
        <v>8.0648470523105189</v>
      </c>
      <c r="AI80" s="119">
        <f>('1'!J78*1000)/'1'!U78</f>
        <v>7.0434475978418591</v>
      </c>
      <c r="AJ80" s="119">
        <f>('1'!K78*1000)/'1'!V78</f>
        <v>6.3753512510265047</v>
      </c>
      <c r="AK80" s="119">
        <f>('1'!L78*1000)/'1'!W78</f>
        <v>5.9957959314751728</v>
      </c>
      <c r="AL80" s="119">
        <f>('1'!M78*1000)/'1'!X78</f>
        <v>5.5040067521774256</v>
      </c>
      <c r="AM80" s="119">
        <f>('1'!N78*1000)/'1'!Y78</f>
        <v>4.7917283630159258</v>
      </c>
      <c r="AN80" s="119">
        <f>('1'!O78*1000)/'1'!Z78</f>
        <v>4.2241777765526685</v>
      </c>
    </row>
    <row r="81" spans="26:40" x14ac:dyDescent="0.2">
      <c r="Z81" s="123"/>
      <c r="AA81" s="124"/>
      <c r="AB81" s="123" t="s">
        <v>49</v>
      </c>
      <c r="AC81" s="124" t="s">
        <v>50</v>
      </c>
      <c r="AD81" s="123" t="s">
        <v>13</v>
      </c>
      <c r="AE81" s="119">
        <f>('1'!F79*1000)/'1'!Q79</f>
        <v>2.0223679564234605</v>
      </c>
      <c r="AF81" s="119">
        <f>('1'!G79*1000)/'1'!R79</f>
        <v>2.0567768067716541</v>
      </c>
      <c r="AG81" s="119">
        <f>('1'!H79*1000)/'1'!S79</f>
        <v>2.0219127292776546</v>
      </c>
      <c r="AH81" s="119">
        <f>('1'!I79*1000)/'1'!T79</f>
        <v>1.6825036326687837</v>
      </c>
      <c r="AI81" s="119">
        <f>('1'!J79*1000)/'1'!U79</f>
        <v>1.6467760189516671</v>
      </c>
      <c r="AJ81" s="119">
        <f>('1'!K79*1000)/'1'!V79</f>
        <v>1.4045981094840128</v>
      </c>
      <c r="AK81" s="119">
        <f>('1'!L79*1000)/'1'!W79</f>
        <v>1.275102559704681</v>
      </c>
      <c r="AL81" s="119">
        <f>('1'!M79*1000)/'1'!X79</f>
        <v>1.1987520792317619</v>
      </c>
      <c r="AM81" s="119">
        <f>('1'!N79*1000)/'1'!Y79</f>
        <v>1.1320752032756582</v>
      </c>
      <c r="AN81" s="119">
        <f>('1'!O79*1000)/'1'!Z79</f>
        <v>0.9915078412176439</v>
      </c>
    </row>
    <row r="82" spans="26:40" x14ac:dyDescent="0.2">
      <c r="Z82" s="123"/>
      <c r="AA82" s="124"/>
      <c r="AB82" s="123" t="s">
        <v>51</v>
      </c>
      <c r="AC82" s="124" t="s">
        <v>52</v>
      </c>
      <c r="AD82" s="123" t="s">
        <v>14</v>
      </c>
      <c r="AE82" s="119"/>
      <c r="AF82" s="119"/>
      <c r="AG82" s="119"/>
      <c r="AH82" s="119"/>
      <c r="AI82" s="119"/>
      <c r="AJ82" s="119"/>
      <c r="AK82" s="119"/>
      <c r="AL82" s="119"/>
    </row>
    <row r="83" spans="26:40" x14ac:dyDescent="0.2">
      <c r="Z83" s="125"/>
      <c r="AA83" s="126"/>
      <c r="AB83" s="125" t="s">
        <v>56</v>
      </c>
      <c r="AC83" s="126" t="s">
        <v>57</v>
      </c>
      <c r="AD83" s="123" t="s">
        <v>58</v>
      </c>
      <c r="AE83" s="119"/>
      <c r="AF83" s="119"/>
      <c r="AG83" s="119"/>
      <c r="AH83" s="119"/>
      <c r="AI83" s="119"/>
      <c r="AJ83" s="119"/>
      <c r="AK83" s="119"/>
      <c r="AL83" s="119"/>
    </row>
    <row r="84" spans="26:40" x14ac:dyDescent="0.2">
      <c r="AD84" s="123"/>
      <c r="AE84" s="119"/>
      <c r="AF84" s="119"/>
      <c r="AG84" s="119"/>
      <c r="AH84" s="119"/>
      <c r="AI84" s="119"/>
      <c r="AJ84" s="119"/>
      <c r="AK84" s="119"/>
      <c r="AL84" s="119"/>
    </row>
    <row r="85" spans="26:40" x14ac:dyDescent="0.2">
      <c r="Z85" s="128" t="s">
        <v>25</v>
      </c>
      <c r="AA85" s="129" t="s">
        <v>66</v>
      </c>
      <c r="AB85" s="121" t="s">
        <v>679</v>
      </c>
      <c r="AC85" s="129"/>
      <c r="AD85" s="121" t="s">
        <v>679</v>
      </c>
      <c r="AE85" s="119">
        <f>('1'!F83*1000)/'1'!Q83</f>
        <v>27.776033753654858</v>
      </c>
      <c r="AF85" s="119">
        <f>('1'!G83*1000)/'1'!R83</f>
        <v>28.793061284069502</v>
      </c>
      <c r="AG85" s="119">
        <f>('1'!H83*1000)/'1'!S83</f>
        <v>27.700503440376</v>
      </c>
      <c r="AH85" s="119">
        <f>('1'!I83*1000)/'1'!T83</f>
        <v>24.296037526153903</v>
      </c>
      <c r="AI85" s="119">
        <f>('1'!J83*1000)/'1'!U83</f>
        <v>23.055762580523613</v>
      </c>
      <c r="AJ85" s="119">
        <f>('1'!K83*1000)/'1'!V83</f>
        <v>21.677277253716838</v>
      </c>
      <c r="AK85" s="119">
        <f>('1'!L83*1000)/'1'!W83</f>
        <v>20.778313879378924</v>
      </c>
      <c r="AL85" s="119">
        <f>('1'!M83*1000)/'1'!X83</f>
        <v>19.244096738153246</v>
      </c>
      <c r="AM85" s="119">
        <f>('1'!N83*1000)/'1'!Y83</f>
        <v>18.917843542899018</v>
      </c>
      <c r="AN85" s="119">
        <f>('1'!O83*1000)/'1'!Z83</f>
        <v>18.699072504791268</v>
      </c>
    </row>
    <row r="86" spans="26:40" x14ac:dyDescent="0.2">
      <c r="Z86" s="123"/>
      <c r="AA86" s="124"/>
      <c r="AB86" s="123" t="s">
        <v>45</v>
      </c>
      <c r="AC86" s="124" t="s">
        <v>46</v>
      </c>
      <c r="AD86" s="123" t="s">
        <v>11</v>
      </c>
      <c r="AE86" s="119">
        <f>('1'!F84*1000)/'1'!Q84</f>
        <v>47.434102356168516</v>
      </c>
      <c r="AF86" s="119">
        <f>('1'!G84*1000)/'1'!R84</f>
        <v>52.04057045346751</v>
      </c>
      <c r="AG86" s="119">
        <f>('1'!H84*1000)/'1'!S84</f>
        <v>48.19293457608731</v>
      </c>
      <c r="AH86" s="119">
        <f>('1'!I84*1000)/'1'!T84</f>
        <v>43.612988185195157</v>
      </c>
      <c r="AI86" s="119">
        <f>('1'!J84*1000)/'1'!U84</f>
        <v>46.783439589757741</v>
      </c>
      <c r="AJ86" s="119">
        <f>('1'!K84*1000)/'1'!V84</f>
        <v>41.909646172957494</v>
      </c>
      <c r="AK86" s="119">
        <f>('1'!L84*1000)/'1'!W84</f>
        <v>38.708954222530721</v>
      </c>
      <c r="AL86" s="119">
        <f>('1'!M84*1000)/'1'!X84</f>
        <v>34.782331354831889</v>
      </c>
      <c r="AM86" s="119">
        <f>('1'!N84*1000)/'1'!Y84</f>
        <v>34.965513990402314</v>
      </c>
      <c r="AN86" s="119">
        <f>('1'!O84*1000)/'1'!Z84</f>
        <v>31.891549737979354</v>
      </c>
    </row>
    <row r="87" spans="26:40" x14ac:dyDescent="0.2">
      <c r="Z87" s="123"/>
      <c r="AA87" s="124"/>
      <c r="AB87" s="123" t="s">
        <v>47</v>
      </c>
      <c r="AC87" s="124" t="s">
        <v>48</v>
      </c>
      <c r="AD87" s="123" t="s">
        <v>12</v>
      </c>
      <c r="AE87" s="119">
        <f>('1'!F85*1000)/'1'!Q85</f>
        <v>25.725649995942863</v>
      </c>
      <c r="AF87" s="119">
        <f>('1'!G85*1000)/'1'!R85</f>
        <v>27.161330790095022</v>
      </c>
      <c r="AG87" s="119">
        <f>('1'!H85*1000)/'1'!S85</f>
        <v>25.110390308663916</v>
      </c>
      <c r="AH87" s="119">
        <f>('1'!I85*1000)/'1'!T85</f>
        <v>20.948359716601939</v>
      </c>
      <c r="AI87" s="119">
        <f>('1'!J85*1000)/'1'!U85</f>
        <v>18.11598167679632</v>
      </c>
      <c r="AJ87" s="119">
        <f>('1'!K85*1000)/'1'!V85</f>
        <v>17.752000608376274</v>
      </c>
      <c r="AK87" s="119">
        <f>('1'!L85*1000)/'1'!W85</f>
        <v>17.620030253168935</v>
      </c>
      <c r="AL87" s="119">
        <f>('1'!M85*1000)/'1'!X85</f>
        <v>16.69676032633382</v>
      </c>
      <c r="AM87" s="119">
        <f>('1'!N85*1000)/'1'!Y85</f>
        <v>16.716043357119872</v>
      </c>
      <c r="AN87" s="119">
        <f>('1'!O85*1000)/'1'!Z85</f>
        <v>18.162359178145525</v>
      </c>
    </row>
    <row r="88" spans="26:40" x14ac:dyDescent="0.2">
      <c r="Z88" s="123"/>
      <c r="AA88" s="124"/>
      <c r="AB88" s="123" t="s">
        <v>49</v>
      </c>
      <c r="AC88" s="124" t="s">
        <v>50</v>
      </c>
      <c r="AD88" s="123" t="s">
        <v>13</v>
      </c>
      <c r="AE88" s="119">
        <f>('1'!F86*1000)/'1'!Q86</f>
        <v>1.4505923517995702</v>
      </c>
      <c r="AF88" s="119">
        <f>('1'!G86*1000)/'1'!R86</f>
        <v>1.5843880141360402</v>
      </c>
      <c r="AG88" s="119">
        <f>('1'!H86*1000)/'1'!S86</f>
        <v>1.5319417644317181</v>
      </c>
      <c r="AH88" s="119">
        <f>('1'!I86*1000)/'1'!T86</f>
        <v>1.4027782298325764</v>
      </c>
      <c r="AI88" s="119">
        <f>('1'!J86*1000)/'1'!U86</f>
        <v>1.3061580919599722</v>
      </c>
      <c r="AJ88" s="119">
        <f>('1'!K86*1000)/'1'!V86</f>
        <v>1.1460668116555968</v>
      </c>
      <c r="AK88" s="119">
        <f>('1'!L86*1000)/'1'!W86</f>
        <v>1.0874359661928976</v>
      </c>
      <c r="AL88" s="119">
        <f>('1'!M86*1000)/'1'!X86</f>
        <v>1.0672144370446495</v>
      </c>
      <c r="AM88" s="119">
        <f>('1'!N86*1000)/'1'!Y86</f>
        <v>0.97595684436316699</v>
      </c>
      <c r="AN88" s="119">
        <f>('1'!O86*1000)/'1'!Z86</f>
        <v>0.91633782738561487</v>
      </c>
    </row>
    <row r="89" spans="26:40" x14ac:dyDescent="0.2">
      <c r="Z89" s="123"/>
      <c r="AA89" s="124"/>
      <c r="AB89" s="123" t="s">
        <v>51</v>
      </c>
      <c r="AC89" s="124" t="s">
        <v>52</v>
      </c>
      <c r="AD89" s="123" t="s">
        <v>14</v>
      </c>
      <c r="AE89" s="119"/>
      <c r="AF89" s="119"/>
      <c r="AG89" s="119"/>
      <c r="AH89" s="119"/>
      <c r="AI89" s="119"/>
      <c r="AJ89" s="119"/>
      <c r="AK89" s="119"/>
      <c r="AL89" s="119"/>
    </row>
    <row r="90" spans="26:40" x14ac:dyDescent="0.2">
      <c r="Z90" s="125"/>
      <c r="AA90" s="126"/>
      <c r="AB90" s="125" t="s">
        <v>56</v>
      </c>
      <c r="AC90" s="126" t="s">
        <v>57</v>
      </c>
      <c r="AD90" s="123" t="s">
        <v>58</v>
      </c>
      <c r="AE90" s="119"/>
      <c r="AF90" s="119"/>
      <c r="AG90" s="119"/>
      <c r="AH90" s="119"/>
      <c r="AI90" s="119"/>
      <c r="AJ90" s="119"/>
      <c r="AK90" s="119"/>
      <c r="AL90" s="119"/>
    </row>
    <row r="91" spans="26:40" x14ac:dyDescent="0.2">
      <c r="AD91" s="123"/>
      <c r="AE91" s="119"/>
      <c r="AF91" s="119"/>
      <c r="AG91" s="119"/>
      <c r="AH91" s="119"/>
      <c r="AI91" s="119"/>
      <c r="AJ91" s="119"/>
      <c r="AK91" s="119"/>
      <c r="AL91" s="119"/>
    </row>
    <row r="92" spans="26:40" x14ac:dyDescent="0.2">
      <c r="Z92" s="128" t="s">
        <v>26</v>
      </c>
      <c r="AA92" s="129" t="s">
        <v>67</v>
      </c>
      <c r="AB92" s="121" t="s">
        <v>679</v>
      </c>
      <c r="AC92" s="129"/>
      <c r="AD92" s="121" t="s">
        <v>679</v>
      </c>
      <c r="AE92" s="119">
        <f>('1'!F90*1000)/'1'!Q90</f>
        <v>20.34979050638163</v>
      </c>
      <c r="AF92" s="119">
        <f>('1'!G90*1000)/'1'!R90</f>
        <v>21.831759132000521</v>
      </c>
      <c r="AG92" s="119">
        <f>('1'!H90*1000)/'1'!S90</f>
        <v>20.478321119077918</v>
      </c>
      <c r="AH92" s="119">
        <f>('1'!I90*1000)/'1'!T90</f>
        <v>18.67778234773742</v>
      </c>
      <c r="AI92" s="119">
        <f>('1'!J90*1000)/'1'!U90</f>
        <v>17.085365184141256</v>
      </c>
      <c r="AJ92" s="119">
        <f>('1'!K90*1000)/'1'!V90</f>
        <v>15.69124871337222</v>
      </c>
      <c r="AK92" s="119">
        <f>('1'!L90*1000)/'1'!W90</f>
        <v>15.315454758835491</v>
      </c>
      <c r="AL92" s="119">
        <f>('1'!M90*1000)/'1'!X90</f>
        <v>14.43667939070901</v>
      </c>
      <c r="AM92" s="119">
        <f>('1'!N90*1000)/'1'!Y90</f>
        <v>13.409678378670986</v>
      </c>
      <c r="AN92" s="119">
        <f>('1'!O90*1000)/'1'!Z90</f>
        <v>13.096359988569507</v>
      </c>
    </row>
    <row r="93" spans="26:40" x14ac:dyDescent="0.2">
      <c r="Z93" s="123"/>
      <c r="AA93" s="124"/>
      <c r="AB93" s="123" t="s">
        <v>45</v>
      </c>
      <c r="AC93" s="124" t="s">
        <v>46</v>
      </c>
      <c r="AD93" s="123" t="s">
        <v>11</v>
      </c>
      <c r="AE93" s="119">
        <f>('1'!F91*1000)/'1'!Q91</f>
        <v>33.136395172713371</v>
      </c>
      <c r="AF93" s="119">
        <f>('1'!G91*1000)/'1'!R91</f>
        <v>42.19134990320196</v>
      </c>
      <c r="AG93" s="119">
        <f>('1'!H91*1000)/'1'!S91</f>
        <v>34.467498122326127</v>
      </c>
      <c r="AH93" s="119">
        <f>('1'!I91*1000)/'1'!T91</f>
        <v>32.052003514114617</v>
      </c>
      <c r="AI93" s="119">
        <f>('1'!J91*1000)/'1'!U91</f>
        <v>29.059226173305706</v>
      </c>
      <c r="AJ93" s="119">
        <f>('1'!K91*1000)/'1'!V91</f>
        <v>27.017832353394695</v>
      </c>
      <c r="AK93" s="119">
        <f>('1'!L91*1000)/'1'!W91</f>
        <v>27.124416007497754</v>
      </c>
      <c r="AL93" s="119">
        <f>('1'!M91*1000)/'1'!X91</f>
        <v>25.158744056173031</v>
      </c>
      <c r="AM93" s="119">
        <f>('1'!N91*1000)/'1'!Y91</f>
        <v>23.985470066339499</v>
      </c>
      <c r="AN93" s="119">
        <f>('1'!O91*1000)/'1'!Z91</f>
        <v>23.287046410528202</v>
      </c>
    </row>
    <row r="94" spans="26:40" x14ac:dyDescent="0.2">
      <c r="Z94" s="123"/>
      <c r="AA94" s="124"/>
      <c r="AB94" s="123" t="s">
        <v>47</v>
      </c>
      <c r="AC94" s="124" t="s">
        <v>48</v>
      </c>
      <c r="AD94" s="123" t="s">
        <v>12</v>
      </c>
      <c r="AE94" s="119">
        <f>('1'!F92*1000)/'1'!Q92</f>
        <v>11.690636910028203</v>
      </c>
      <c r="AF94" s="119">
        <f>('1'!G92*1000)/'1'!R92</f>
        <v>11.385492624277617</v>
      </c>
      <c r="AG94" s="119">
        <f>('1'!H92*1000)/'1'!S92</f>
        <v>11.19776599306228</v>
      </c>
      <c r="AH94" s="119">
        <f>('1'!I92*1000)/'1'!T92</f>
        <v>10.226029478032425</v>
      </c>
      <c r="AI94" s="119">
        <f>('1'!J92*1000)/'1'!U92</f>
        <v>9.0299694985981951</v>
      </c>
      <c r="AJ94" s="119">
        <f>('1'!K92*1000)/'1'!V92</f>
        <v>8.0499548650415367</v>
      </c>
      <c r="AK94" s="119">
        <f>('1'!L92*1000)/'1'!W92</f>
        <v>7.7878970881750202</v>
      </c>
      <c r="AL94" s="119">
        <f>('1'!M92*1000)/'1'!X92</f>
        <v>7.1844843589969862</v>
      </c>
      <c r="AM94" s="119">
        <f>('1'!N92*1000)/'1'!Y92</f>
        <v>6.4741385502861997</v>
      </c>
      <c r="AN94" s="119">
        <f>('1'!O92*1000)/'1'!Z92</f>
        <v>6.3488016415882003</v>
      </c>
    </row>
    <row r="95" spans="26:40" x14ac:dyDescent="0.2">
      <c r="Z95" s="123"/>
      <c r="AA95" s="124"/>
      <c r="AB95" s="123" t="s">
        <v>49</v>
      </c>
      <c r="AC95" s="124" t="s">
        <v>50</v>
      </c>
      <c r="AD95" s="123" t="s">
        <v>13</v>
      </c>
      <c r="AE95" s="119">
        <f>('1'!F93*1000)/'1'!Q93</f>
        <v>1.2043058472460664</v>
      </c>
      <c r="AF95" s="119">
        <f>('1'!G93*1000)/'1'!R93</f>
        <v>1.1966388935306518</v>
      </c>
      <c r="AG95" s="119">
        <f>('1'!H93*1000)/'1'!S93</f>
        <v>1.2421106579508676</v>
      </c>
      <c r="AH95" s="119">
        <f>('1'!I93*1000)/'1'!T93</f>
        <v>1.1337389894697454</v>
      </c>
      <c r="AI95" s="119">
        <f>('1'!J93*1000)/'1'!U93</f>
        <v>1.1238984309051512</v>
      </c>
      <c r="AJ95" s="119">
        <f>('1'!K93*1000)/'1'!V93</f>
        <v>1.0063728262653715</v>
      </c>
      <c r="AK95" s="119">
        <f>('1'!L93*1000)/'1'!W93</f>
        <v>0.93228362759978722</v>
      </c>
      <c r="AL95" s="119">
        <f>('1'!M93*1000)/'1'!X93</f>
        <v>0.886924922156624</v>
      </c>
      <c r="AM95" s="119">
        <f>('1'!N93*1000)/'1'!Y93</f>
        <v>0.81586594968309267</v>
      </c>
      <c r="AN95" s="119">
        <f>('1'!O93*1000)/'1'!Z93</f>
        <v>0.76573375693305279</v>
      </c>
    </row>
    <row r="96" spans="26:40" x14ac:dyDescent="0.2">
      <c r="Z96" s="123"/>
      <c r="AA96" s="124"/>
      <c r="AB96" s="123" t="s">
        <v>51</v>
      </c>
      <c r="AC96" s="124" t="s">
        <v>52</v>
      </c>
      <c r="AD96" s="123" t="s">
        <v>14</v>
      </c>
      <c r="AE96" s="119"/>
      <c r="AF96" s="119"/>
      <c r="AG96" s="119"/>
      <c r="AH96" s="119"/>
      <c r="AI96" s="119"/>
      <c r="AJ96" s="119"/>
      <c r="AK96" s="119"/>
      <c r="AL96" s="119"/>
    </row>
    <row r="97" spans="26:40" x14ac:dyDescent="0.2">
      <c r="Z97" s="125"/>
      <c r="AA97" s="126"/>
      <c r="AB97" s="125" t="s">
        <v>56</v>
      </c>
      <c r="AC97" s="126" t="s">
        <v>57</v>
      </c>
      <c r="AD97" s="123" t="s">
        <v>58</v>
      </c>
      <c r="AE97" s="119"/>
      <c r="AF97" s="119"/>
      <c r="AG97" s="119"/>
      <c r="AH97" s="119"/>
      <c r="AI97" s="119"/>
      <c r="AJ97" s="119"/>
      <c r="AK97" s="119"/>
      <c r="AL97" s="119"/>
    </row>
    <row r="98" spans="26:40" x14ac:dyDescent="0.2">
      <c r="AD98" s="123"/>
      <c r="AE98" s="119"/>
      <c r="AF98" s="119"/>
      <c r="AG98" s="119"/>
      <c r="AH98" s="119"/>
      <c r="AI98" s="119"/>
      <c r="AJ98" s="119"/>
      <c r="AK98" s="119"/>
      <c r="AL98" s="119"/>
    </row>
    <row r="99" spans="26:40" x14ac:dyDescent="0.2">
      <c r="AD99" s="123"/>
      <c r="AE99" s="119"/>
      <c r="AF99" s="119"/>
      <c r="AG99" s="119"/>
      <c r="AH99" s="119"/>
      <c r="AI99" s="119"/>
      <c r="AJ99" s="119"/>
      <c r="AK99" s="119"/>
      <c r="AL99" s="119"/>
    </row>
    <row r="100" spans="26:40" x14ac:dyDescent="0.2">
      <c r="Z100" s="128" t="s">
        <v>27</v>
      </c>
      <c r="AA100" s="129" t="s">
        <v>68</v>
      </c>
      <c r="AB100" s="121" t="s">
        <v>679</v>
      </c>
      <c r="AC100" s="129"/>
      <c r="AD100" s="121" t="s">
        <v>679</v>
      </c>
      <c r="AE100" s="119">
        <f>('1'!F98*1000)/'1'!Q98</f>
        <v>21.354139971515828</v>
      </c>
      <c r="AF100" s="119">
        <f>('1'!G98*1000)/'1'!R98</f>
        <v>22.446554472928792</v>
      </c>
      <c r="AG100" s="119">
        <f>('1'!H98*1000)/'1'!S98</f>
        <v>21.419439291010608</v>
      </c>
      <c r="AH100" s="119">
        <f>('1'!I98*1000)/'1'!T98</f>
        <v>19.034853505773324</v>
      </c>
      <c r="AI100" s="119">
        <f>('1'!J98*1000)/'1'!U98</f>
        <v>18.398204742769718</v>
      </c>
      <c r="AJ100" s="119">
        <f>('1'!K98*1000)/'1'!V98</f>
        <v>17.962371503442196</v>
      </c>
      <c r="AK100" s="119">
        <f>('1'!L98*1000)/'1'!W98</f>
        <v>16.091759610029278</v>
      </c>
      <c r="AL100" s="119">
        <f>('1'!M98*1000)/'1'!X98</f>
        <v>14.985274710455572</v>
      </c>
      <c r="AM100" s="119">
        <f>('1'!N98*1000)/'1'!Y98</f>
        <v>15.18812424987739</v>
      </c>
      <c r="AN100" s="119">
        <f>('1'!O98*1000)/'1'!Z98</f>
        <v>14.306713166676172</v>
      </c>
    </row>
    <row r="101" spans="26:40" x14ac:dyDescent="0.2">
      <c r="Z101" s="123"/>
      <c r="AA101" s="124"/>
      <c r="AB101" s="123" t="s">
        <v>45</v>
      </c>
      <c r="AC101" s="124" t="s">
        <v>46</v>
      </c>
      <c r="AD101" s="123" t="s">
        <v>11</v>
      </c>
      <c r="AE101" s="119">
        <f>('1'!F99*1000)/'1'!Q99</f>
        <v>43.560511392087925</v>
      </c>
      <c r="AF101" s="119">
        <f>('1'!G99*1000)/'1'!R99</f>
        <v>51.195802506827413</v>
      </c>
      <c r="AG101" s="119">
        <f>('1'!H99*1000)/'1'!S99</f>
        <v>44.869017980688589</v>
      </c>
      <c r="AH101" s="119">
        <f>('1'!I99*1000)/'1'!T99</f>
        <v>38.638695238856258</v>
      </c>
      <c r="AI101" s="119">
        <f>('1'!J99*1000)/'1'!U99</f>
        <v>38.48983983925504</v>
      </c>
      <c r="AJ101" s="119">
        <f>('1'!K99*1000)/'1'!V99</f>
        <v>39.205834822292601</v>
      </c>
      <c r="AK101" s="119">
        <f>('1'!L99*1000)/'1'!W99</f>
        <v>36.447798534046029</v>
      </c>
      <c r="AL101" s="119">
        <f>('1'!M99*1000)/'1'!X99</f>
        <v>34.871308677860654</v>
      </c>
      <c r="AM101" s="119">
        <f>('1'!N99*1000)/'1'!Y99</f>
        <v>38.301859554498463</v>
      </c>
      <c r="AN101" s="119">
        <f>('1'!O99*1000)/'1'!Z99</f>
        <v>34.619446694118174</v>
      </c>
    </row>
    <row r="102" spans="26:40" x14ac:dyDescent="0.2">
      <c r="Z102" s="123"/>
      <c r="AA102" s="124"/>
      <c r="AB102" s="123" t="s">
        <v>47</v>
      </c>
      <c r="AC102" s="124" t="s">
        <v>48</v>
      </c>
      <c r="AD102" s="123" t="s">
        <v>12</v>
      </c>
      <c r="AE102" s="119">
        <f>('1'!F100*1000)/'1'!Q100</f>
        <v>7.8191666311292485</v>
      </c>
      <c r="AF102" s="119">
        <f>('1'!G100*1000)/'1'!R100</f>
        <v>7.1744392662314205</v>
      </c>
      <c r="AG102" s="119">
        <f>('1'!H100*1000)/'1'!S100</f>
        <v>7.6184470379837652</v>
      </c>
      <c r="AH102" s="119">
        <f>('1'!I100*1000)/'1'!T100</f>
        <v>7.0449295446167746</v>
      </c>
      <c r="AI102" s="119">
        <f>('1'!J100*1000)/'1'!U100</f>
        <v>6.4257589829442399</v>
      </c>
      <c r="AJ102" s="119">
        <f>('1'!K100*1000)/'1'!V100</f>
        <v>6.0336689458278547</v>
      </c>
      <c r="AK102" s="119">
        <f>('1'!L100*1000)/'1'!W100</f>
        <v>5.2256483862846519</v>
      </c>
      <c r="AL102" s="119">
        <f>('1'!M100*1000)/'1'!X100</f>
        <v>4.9588528199120852</v>
      </c>
      <c r="AM102" s="119">
        <f>('1'!N100*1000)/'1'!Y100</f>
        <v>4.005242298324565</v>
      </c>
      <c r="AN102" s="119">
        <f>('1'!O100*1000)/'1'!Z100</f>
        <v>3.7809144714583991</v>
      </c>
    </row>
    <row r="103" spans="26:40" x14ac:dyDescent="0.2">
      <c r="Z103" s="123"/>
      <c r="AA103" s="124"/>
      <c r="AB103" s="123" t="s">
        <v>49</v>
      </c>
      <c r="AC103" s="124" t="s">
        <v>50</v>
      </c>
      <c r="AD103" s="123" t="s">
        <v>13</v>
      </c>
      <c r="AE103" s="119">
        <f>('1'!F101*1000)/'1'!Q101</f>
        <v>1.0064557927595135</v>
      </c>
      <c r="AF103" s="119">
        <f>('1'!G101*1000)/'1'!R101</f>
        <v>1.0134543527477899</v>
      </c>
      <c r="AG103" s="119">
        <f>('1'!H101*1000)/'1'!S101</f>
        <v>1.0311151177029645</v>
      </c>
      <c r="AH103" s="119">
        <f>('1'!I101*1000)/'1'!T101</f>
        <v>0.9596498859899979</v>
      </c>
      <c r="AI103" s="119">
        <f>('1'!J101*1000)/'1'!U101</f>
        <v>0.92855399321641119</v>
      </c>
      <c r="AJ103" s="119">
        <f>('1'!K101*1000)/'1'!V101</f>
        <v>0.8434997216285437</v>
      </c>
      <c r="AK103" s="119">
        <f>('1'!L101*1000)/'1'!W101</f>
        <v>0.75973135343563647</v>
      </c>
      <c r="AL103" s="119">
        <f>('1'!M101*1000)/'1'!X101</f>
        <v>0.70291517128077619</v>
      </c>
      <c r="AM103" s="119">
        <f>('1'!N101*1000)/'1'!Y101</f>
        <v>0.63446164355258472</v>
      </c>
      <c r="AN103" s="119">
        <f>('1'!O101*1000)/'1'!Z101</f>
        <v>0.57008903411783851</v>
      </c>
    </row>
    <row r="104" spans="26:40" x14ac:dyDescent="0.2">
      <c r="Z104" s="123"/>
      <c r="AA104" s="124"/>
      <c r="AB104" s="123" t="s">
        <v>51</v>
      </c>
      <c r="AC104" s="124" t="s">
        <v>52</v>
      </c>
      <c r="AD104" s="123" t="s">
        <v>14</v>
      </c>
      <c r="AE104" s="119"/>
      <c r="AF104" s="119"/>
      <c r="AG104" s="119"/>
      <c r="AH104" s="119"/>
      <c r="AI104" s="119"/>
      <c r="AJ104" s="119"/>
      <c r="AK104" s="119"/>
      <c r="AL104" s="119"/>
    </row>
    <row r="105" spans="26:40" x14ac:dyDescent="0.2">
      <c r="Z105" s="125"/>
      <c r="AA105" s="126"/>
      <c r="AB105" s="125" t="s">
        <v>56</v>
      </c>
      <c r="AC105" s="126" t="s">
        <v>57</v>
      </c>
      <c r="AD105" s="123" t="s">
        <v>58</v>
      </c>
      <c r="AE105" s="119"/>
      <c r="AF105" s="119"/>
      <c r="AG105" s="119"/>
      <c r="AH105" s="119"/>
      <c r="AI105" s="119"/>
      <c r="AJ105" s="119"/>
      <c r="AK105" s="119"/>
      <c r="AL105" s="119"/>
    </row>
    <row r="106" spans="26:40" x14ac:dyDescent="0.2">
      <c r="AD106" s="123"/>
      <c r="AE106" s="119"/>
      <c r="AF106" s="119"/>
      <c r="AG106" s="119"/>
      <c r="AH106" s="119"/>
      <c r="AI106" s="119"/>
      <c r="AJ106" s="119"/>
      <c r="AK106" s="119"/>
      <c r="AL106" s="119"/>
    </row>
    <row r="107" spans="26:40" x14ac:dyDescent="0.2">
      <c r="Z107" s="128" t="s">
        <v>28</v>
      </c>
      <c r="AA107" s="129" t="s">
        <v>69</v>
      </c>
      <c r="AB107" s="121" t="s">
        <v>679</v>
      </c>
      <c r="AC107" s="129"/>
      <c r="AD107" s="121" t="s">
        <v>679</v>
      </c>
      <c r="AE107" s="119">
        <f>('1'!F105*1000)/'1'!Q105</f>
        <v>30.597503336961331</v>
      </c>
      <c r="AF107" s="119">
        <f>('1'!G105*1000)/'1'!R105</f>
        <v>25.622757234449541</v>
      </c>
      <c r="AG107" s="119">
        <f>('1'!H105*1000)/'1'!S105</f>
        <v>27.852821223345707</v>
      </c>
      <c r="AH107" s="119">
        <f>('1'!I105*1000)/'1'!T105</f>
        <v>21.801210450822285</v>
      </c>
      <c r="AI107" s="119">
        <f>('1'!J105*1000)/'1'!U105</f>
        <v>21.206085662359591</v>
      </c>
      <c r="AJ107" s="119">
        <f>('1'!K105*1000)/'1'!V105</f>
        <v>19.185672449197956</v>
      </c>
      <c r="AK107" s="119">
        <f>('1'!L105*1000)/'1'!W105</f>
        <v>16.912927269541505</v>
      </c>
      <c r="AL107" s="119">
        <f>('1'!M105*1000)/'1'!X105</f>
        <v>14.670688441301351</v>
      </c>
      <c r="AM107" s="119">
        <f>('1'!N105*1000)/'1'!Y105</f>
        <v>14.199697645991602</v>
      </c>
      <c r="AN107" s="119">
        <f>('1'!O105*1000)/'1'!Z105</f>
        <v>13.769492841479238</v>
      </c>
    </row>
    <row r="108" spans="26:40" x14ac:dyDescent="0.2">
      <c r="Z108" s="123"/>
      <c r="AA108" s="124"/>
      <c r="AB108" s="123" t="s">
        <v>45</v>
      </c>
      <c r="AC108" s="124" t="s">
        <v>46</v>
      </c>
      <c r="AD108" s="123" t="s">
        <v>11</v>
      </c>
      <c r="AE108" s="119">
        <f>('1'!F106*1000)/'1'!Q106</f>
        <v>61.721772463040267</v>
      </c>
      <c r="AF108" s="119">
        <f>('1'!G106*1000)/'1'!R106</f>
        <v>54.189457055269827</v>
      </c>
      <c r="AG108" s="119">
        <f>('1'!H106*1000)/'1'!S106</f>
        <v>59.397627338848558</v>
      </c>
      <c r="AH108" s="119">
        <f>('1'!I106*1000)/'1'!T106</f>
        <v>43.201783110519855</v>
      </c>
      <c r="AI108" s="119">
        <f>('1'!J106*1000)/'1'!U106</f>
        <v>43.516147760409467</v>
      </c>
      <c r="AJ108" s="119">
        <f>('1'!K106*1000)/'1'!V106</f>
        <v>42.416131565483838</v>
      </c>
      <c r="AK108" s="119">
        <f>('1'!L106*1000)/'1'!W106</f>
        <v>38.051156030781407</v>
      </c>
      <c r="AL108" s="119">
        <f>('1'!M106*1000)/'1'!X106</f>
        <v>29.745580638347509</v>
      </c>
      <c r="AM108" s="119">
        <f>('1'!N106*1000)/'1'!Y106</f>
        <v>30.339065043222181</v>
      </c>
      <c r="AN108" s="119">
        <f>('1'!O106*1000)/'1'!Z106</f>
        <v>29.169608845541301</v>
      </c>
    </row>
    <row r="109" spans="26:40" x14ac:dyDescent="0.2">
      <c r="Z109" s="123"/>
      <c r="AA109" s="124"/>
      <c r="AB109" s="123" t="s">
        <v>47</v>
      </c>
      <c r="AC109" s="124" t="s">
        <v>48</v>
      </c>
      <c r="AD109" s="123" t="s">
        <v>12</v>
      </c>
      <c r="AE109" s="119">
        <f>('1'!F107*1000)/'1'!Q107</f>
        <v>11.684201889095661</v>
      </c>
      <c r="AF109" s="119">
        <f>('1'!G107*1000)/'1'!R107</f>
        <v>9.6224120833277755</v>
      </c>
      <c r="AG109" s="119">
        <f>('1'!H107*1000)/'1'!S107</f>
        <v>8.5417803000937251</v>
      </c>
      <c r="AH109" s="119">
        <f>('1'!I107*1000)/'1'!T107</f>
        <v>8.4653967140716251</v>
      </c>
      <c r="AI109" s="119">
        <f>('1'!J107*1000)/'1'!U107</f>
        <v>8.022866719443531</v>
      </c>
      <c r="AJ109" s="119">
        <f>('1'!K107*1000)/'1'!V107</f>
        <v>4.8967696491901949</v>
      </c>
      <c r="AK109" s="119">
        <f>('1'!L107*1000)/'1'!W107</f>
        <v>4.5362860011776869</v>
      </c>
      <c r="AL109" s="119">
        <f>('1'!M107*1000)/'1'!X107</f>
        <v>5.0192541397312498</v>
      </c>
      <c r="AM109" s="119">
        <f>('1'!N107*1000)/'1'!Y107</f>
        <v>4.6392555666134596</v>
      </c>
      <c r="AN109" s="119">
        <f>('1'!O107*1000)/'1'!Z107</f>
        <v>4.5458376740341198</v>
      </c>
    </row>
    <row r="110" spans="26:40" x14ac:dyDescent="0.2">
      <c r="Z110" s="123"/>
      <c r="AA110" s="124"/>
      <c r="AB110" s="123" t="s">
        <v>49</v>
      </c>
      <c r="AC110" s="124" t="s">
        <v>50</v>
      </c>
      <c r="AD110" s="123" t="s">
        <v>13</v>
      </c>
      <c r="AE110" s="119">
        <f>('1'!F108*1000)/'1'!Q108</f>
        <v>1.2461325641214573</v>
      </c>
      <c r="AF110" s="119">
        <f>('1'!G108*1000)/'1'!R108</f>
        <v>1.1949770942404319</v>
      </c>
      <c r="AG110" s="119">
        <f>('1'!H108*1000)/'1'!S108</f>
        <v>1.2187378053201419</v>
      </c>
      <c r="AH110" s="119">
        <f>('1'!I108*1000)/'1'!T108</f>
        <v>1.1434009631528668</v>
      </c>
      <c r="AI110" s="119">
        <f>('1'!J108*1000)/'1'!U108</f>
        <v>1.1433148367689552</v>
      </c>
      <c r="AJ110" s="119">
        <f>('1'!K108*1000)/'1'!V108</f>
        <v>0.97807836028264739</v>
      </c>
      <c r="AK110" s="119">
        <f>('1'!L108*1000)/'1'!W108</f>
        <v>0.85864007541801812</v>
      </c>
      <c r="AL110" s="119">
        <f>('1'!M108*1000)/'1'!X108</f>
        <v>0.82328123407301357</v>
      </c>
      <c r="AM110" s="119">
        <f>('1'!N108*1000)/'1'!Y108</f>
        <v>0.79911020721807013</v>
      </c>
      <c r="AN110" s="119">
        <f>('1'!O108*1000)/'1'!Z108</f>
        <v>0.74925336952655019</v>
      </c>
    </row>
    <row r="111" spans="26:40" x14ac:dyDescent="0.2">
      <c r="Z111" s="123"/>
      <c r="AA111" s="124"/>
      <c r="AB111" s="123" t="s">
        <v>51</v>
      </c>
      <c r="AC111" s="124" t="s">
        <v>52</v>
      </c>
      <c r="AD111" s="123" t="s">
        <v>14</v>
      </c>
      <c r="AE111" s="119"/>
      <c r="AF111" s="119"/>
      <c r="AG111" s="119"/>
      <c r="AH111" s="119"/>
      <c r="AI111" s="119"/>
      <c r="AJ111" s="119"/>
      <c r="AK111" s="119"/>
      <c r="AL111" s="119"/>
    </row>
    <row r="112" spans="26:40" x14ac:dyDescent="0.2">
      <c r="Z112" s="125"/>
      <c r="AA112" s="126"/>
      <c r="AB112" s="125" t="s">
        <v>56</v>
      </c>
      <c r="AC112" s="126" t="s">
        <v>57</v>
      </c>
      <c r="AD112" s="123" t="s">
        <v>58</v>
      </c>
      <c r="AE112" s="119"/>
      <c r="AF112" s="119"/>
      <c r="AG112" s="119"/>
      <c r="AH112" s="119"/>
      <c r="AI112" s="119"/>
      <c r="AJ112" s="119"/>
      <c r="AK112" s="119"/>
      <c r="AL112" s="119"/>
    </row>
    <row r="113" spans="26:44" x14ac:dyDescent="0.2">
      <c r="AD113" s="123"/>
      <c r="AE113" s="119"/>
      <c r="AF113" s="119"/>
      <c r="AG113" s="119"/>
      <c r="AH113" s="119"/>
      <c r="AI113" s="119"/>
      <c r="AJ113" s="119"/>
      <c r="AK113" s="119"/>
      <c r="AL113" s="119"/>
    </row>
    <row r="114" spans="26:44" x14ac:dyDescent="0.2">
      <c r="Z114" s="128" t="s">
        <v>29</v>
      </c>
      <c r="AA114" s="129" t="s">
        <v>70</v>
      </c>
      <c r="AB114" s="121" t="s">
        <v>679</v>
      </c>
      <c r="AC114" s="129"/>
      <c r="AD114" s="121" t="s">
        <v>679</v>
      </c>
      <c r="AE114" s="119">
        <f>('1'!F112*1000)/'1'!Q112</f>
        <v>23.366297354536641</v>
      </c>
      <c r="AF114" s="119">
        <f>('1'!G112*1000)/'1'!R112</f>
        <v>22.454043188252289</v>
      </c>
      <c r="AG114" s="119">
        <f>('1'!H112*1000)/'1'!S112</f>
        <v>22.888265231082606</v>
      </c>
      <c r="AH114" s="119">
        <f>('1'!I112*1000)/'1'!T112</f>
        <v>20.628144790595005</v>
      </c>
      <c r="AI114" s="119">
        <f>('1'!J112*1000)/'1'!U112</f>
        <v>20.087945997667443</v>
      </c>
      <c r="AJ114" s="119">
        <f>('1'!K112*1000)/'1'!V112</f>
        <v>19.895960291653566</v>
      </c>
      <c r="AK114" s="119">
        <f>('1'!L112*1000)/'1'!W112</f>
        <v>18.584547971749373</v>
      </c>
      <c r="AL114" s="119">
        <f>('1'!M112*1000)/'1'!X112</f>
        <v>17.142868090763312</v>
      </c>
      <c r="AM114" s="119">
        <f>('1'!N112*1000)/'1'!Y112</f>
        <v>16.570009781865092</v>
      </c>
      <c r="AN114" s="119">
        <f>('1'!O112*1000)/'1'!Z112</f>
        <v>16.39054593017395</v>
      </c>
      <c r="AO114" s="116"/>
      <c r="AP114" s="116"/>
      <c r="AQ114" s="116"/>
      <c r="AR114" s="116"/>
    </row>
    <row r="115" spans="26:44" x14ac:dyDescent="0.2">
      <c r="Z115" s="123"/>
      <c r="AA115" s="124"/>
      <c r="AB115" s="123" t="s">
        <v>45</v>
      </c>
      <c r="AC115" s="124" t="s">
        <v>46</v>
      </c>
      <c r="AD115" s="123" t="s">
        <v>11</v>
      </c>
      <c r="AE115" s="119">
        <f>('1'!F113*1000)/'1'!Q113</f>
        <v>41.738981797831251</v>
      </c>
      <c r="AF115" s="119">
        <f>('1'!G113*1000)/'1'!R113</f>
        <v>44.652006851618481</v>
      </c>
      <c r="AG115" s="119">
        <f>('1'!H113*1000)/'1'!S113</f>
        <v>45.193820919404565</v>
      </c>
      <c r="AH115" s="119">
        <f>('1'!I113*1000)/'1'!T113</f>
        <v>39.811318752731701</v>
      </c>
      <c r="AI115" s="119">
        <f>('1'!J113*1000)/'1'!U113</f>
        <v>42.641960262831702</v>
      </c>
      <c r="AJ115" s="119">
        <f>('1'!K113*1000)/'1'!V113</f>
        <v>43.96799231004573</v>
      </c>
      <c r="AK115" s="119">
        <f>('1'!L113*1000)/'1'!W113</f>
        <v>41.592487328829776</v>
      </c>
      <c r="AL115" s="119">
        <f>('1'!M113*1000)/'1'!X113</f>
        <v>37.149024519909275</v>
      </c>
      <c r="AM115" s="119">
        <f>('1'!N113*1000)/'1'!Y113</f>
        <v>37.383488416615833</v>
      </c>
      <c r="AN115" s="119">
        <f>('1'!O113*1000)/'1'!Z113</f>
        <v>38.12952839426913</v>
      </c>
    </row>
    <row r="116" spans="26:44" x14ac:dyDescent="0.2">
      <c r="Z116" s="123"/>
      <c r="AA116" s="124"/>
      <c r="AB116" s="123" t="s">
        <v>47</v>
      </c>
      <c r="AC116" s="124" t="s">
        <v>48</v>
      </c>
      <c r="AD116" s="123" t="s">
        <v>12</v>
      </c>
      <c r="AE116" s="119">
        <f>('1'!F114*1000)/'1'!Q114</f>
        <v>9.4993803794309049</v>
      </c>
      <c r="AF116" s="119">
        <f>('1'!G114*1000)/'1'!R114</f>
        <v>8.8282307803032367</v>
      </c>
      <c r="AG116" s="119">
        <f>('1'!H114*1000)/'1'!S114</f>
        <v>8.9074978875390087</v>
      </c>
      <c r="AH116" s="119">
        <f>('1'!I114*1000)/'1'!T114</f>
        <v>8.3522722228474873</v>
      </c>
      <c r="AI116" s="119">
        <f>('1'!J114*1000)/'1'!U114</f>
        <v>7.3271559879432617</v>
      </c>
      <c r="AJ116" s="119">
        <f>('1'!K114*1000)/'1'!V114</f>
        <v>6.733941418313961</v>
      </c>
      <c r="AK116" s="119">
        <f>('1'!L114*1000)/'1'!W114</f>
        <v>6.0617503049883421</v>
      </c>
      <c r="AL116" s="119">
        <f>('1'!M114*1000)/'1'!X114</f>
        <v>5.3920365566502193</v>
      </c>
      <c r="AM116" s="119">
        <f>('1'!N114*1000)/'1'!Y114</f>
        <v>4.858577020738692</v>
      </c>
      <c r="AN116" s="119">
        <f>('1'!O114*1000)/'1'!Z114</f>
        <v>4.6004570239686817</v>
      </c>
    </row>
    <row r="117" spans="26:44" x14ac:dyDescent="0.2">
      <c r="Z117" s="123"/>
      <c r="AA117" s="124"/>
      <c r="AB117" s="123" t="s">
        <v>49</v>
      </c>
      <c r="AC117" s="124" t="s">
        <v>50</v>
      </c>
      <c r="AD117" s="123" t="s">
        <v>13</v>
      </c>
      <c r="AE117" s="119">
        <f>('1'!F115*1000)/'1'!Q115</f>
        <v>0.94088523578433458</v>
      </c>
      <c r="AF117" s="119">
        <f>('1'!G115*1000)/'1'!R115</f>
        <v>0.82249379412116974</v>
      </c>
      <c r="AG117" s="119">
        <f>('1'!H115*1000)/'1'!S115</f>
        <v>0.80585818091422767</v>
      </c>
      <c r="AH117" s="119">
        <f>('1'!I115*1000)/'1'!T115</f>
        <v>0.75567495471222745</v>
      </c>
      <c r="AI117" s="119">
        <f>('1'!J115*1000)/'1'!U115</f>
        <v>0.7137688565725383</v>
      </c>
      <c r="AJ117" s="119">
        <f>('1'!K115*1000)/'1'!V115</f>
        <v>0.67853919828794962</v>
      </c>
      <c r="AK117" s="119">
        <f>('1'!L115*1000)/'1'!W115</f>
        <v>0.62116290977419164</v>
      </c>
      <c r="AL117" s="119">
        <f>('1'!M115*1000)/'1'!X115</f>
        <v>0.59712593165932804</v>
      </c>
      <c r="AM117" s="119">
        <f>('1'!N115*1000)/'1'!Y115</f>
        <v>0.56234433509847426</v>
      </c>
      <c r="AN117" s="119">
        <f>('1'!O115*1000)/'1'!Z115</f>
        <v>0.52998635102456382</v>
      </c>
    </row>
    <row r="118" spans="26:44" x14ac:dyDescent="0.2">
      <c r="Z118" s="123"/>
      <c r="AA118" s="124"/>
      <c r="AB118" s="123" t="s">
        <v>51</v>
      </c>
      <c r="AC118" s="124" t="s">
        <v>52</v>
      </c>
      <c r="AD118" s="123" t="s">
        <v>14</v>
      </c>
      <c r="AE118" s="119"/>
      <c r="AF118" s="119"/>
      <c r="AG118" s="119"/>
      <c r="AH118" s="119"/>
      <c r="AI118" s="119"/>
      <c r="AJ118" s="119"/>
      <c r="AK118" s="119"/>
      <c r="AL118" s="119"/>
    </row>
    <row r="119" spans="26:44" x14ac:dyDescent="0.2">
      <c r="Z119" s="125"/>
      <c r="AA119" s="126"/>
      <c r="AB119" s="125" t="s">
        <v>56</v>
      </c>
      <c r="AC119" s="126" t="s">
        <v>57</v>
      </c>
      <c r="AD119" s="123" t="s">
        <v>58</v>
      </c>
      <c r="AE119" s="119"/>
      <c r="AF119" s="119"/>
      <c r="AG119" s="119"/>
      <c r="AH119" s="119"/>
      <c r="AI119" s="119"/>
      <c r="AJ119" s="119"/>
      <c r="AK119" s="119"/>
      <c r="AL119" s="119"/>
    </row>
    <row r="120" spans="26:44" x14ac:dyDescent="0.2">
      <c r="AD120" s="123"/>
      <c r="AE120" s="119"/>
      <c r="AF120" s="119"/>
      <c r="AG120" s="119"/>
      <c r="AH120" s="119"/>
      <c r="AI120" s="119"/>
      <c r="AJ120" s="119"/>
      <c r="AK120" s="119"/>
      <c r="AL120" s="119"/>
    </row>
    <row r="121" spans="26:44" x14ac:dyDescent="0.2">
      <c r="Z121" s="128" t="s">
        <v>30</v>
      </c>
      <c r="AA121" s="129" t="s">
        <v>71</v>
      </c>
      <c r="AB121" s="121" t="s">
        <v>679</v>
      </c>
      <c r="AC121" s="129"/>
      <c r="AD121" s="121" t="s">
        <v>679</v>
      </c>
      <c r="AE121" s="119">
        <f>('1'!F119*1000)/'1'!Q119</f>
        <v>21.017559649153114</v>
      </c>
      <c r="AF121" s="119">
        <f>('1'!G119*1000)/'1'!R119</f>
        <v>20.495037784109005</v>
      </c>
      <c r="AG121" s="119">
        <f>('1'!H119*1000)/'1'!S119</f>
        <v>20.601865316833781</v>
      </c>
      <c r="AH121" s="119">
        <f>('1'!I119*1000)/'1'!T119</f>
        <v>19.447295625519903</v>
      </c>
      <c r="AI121" s="119">
        <f>('1'!J119*1000)/'1'!U119</f>
        <v>17.768924488807251</v>
      </c>
      <c r="AJ121" s="119">
        <f>('1'!K119*1000)/'1'!V119</f>
        <v>16.775802450785587</v>
      </c>
      <c r="AK121" s="119">
        <f>('1'!L119*1000)/'1'!W119</f>
        <v>15.255817860122526</v>
      </c>
      <c r="AL121" s="119">
        <f>('1'!M119*1000)/'1'!X119</f>
        <v>14.395417496335202</v>
      </c>
      <c r="AM121" s="119">
        <f>('1'!N119*1000)/'1'!Y119</f>
        <v>13.585769632022478</v>
      </c>
      <c r="AN121" s="119">
        <f>('1'!O119*1000)/'1'!Z119</f>
        <v>13.110922506486542</v>
      </c>
    </row>
    <row r="122" spans="26:44" x14ac:dyDescent="0.2">
      <c r="Z122" s="123"/>
      <c r="AA122" s="124"/>
      <c r="AB122" s="123" t="s">
        <v>45</v>
      </c>
      <c r="AC122" s="124" t="s">
        <v>46</v>
      </c>
      <c r="AD122" s="123" t="s">
        <v>11</v>
      </c>
      <c r="AE122" s="119">
        <f>('1'!F120*1000)/'1'!Q120</f>
        <v>37.382468962180354</v>
      </c>
      <c r="AF122" s="119">
        <f>('1'!G120*1000)/'1'!R120</f>
        <v>37.653784593624522</v>
      </c>
      <c r="AG122" s="119">
        <f>('1'!H120*1000)/'1'!S120</f>
        <v>35.514013775761143</v>
      </c>
      <c r="AH122" s="119">
        <f>('1'!I120*1000)/'1'!T120</f>
        <v>35.879319076067858</v>
      </c>
      <c r="AI122" s="119">
        <f>('1'!J120*1000)/'1'!U120</f>
        <v>33.462707701461696</v>
      </c>
      <c r="AJ122" s="119">
        <f>('1'!K120*1000)/'1'!V120</f>
        <v>31.637736787291487</v>
      </c>
      <c r="AK122" s="119">
        <f>('1'!L120*1000)/'1'!W120</f>
        <v>27.760345671777046</v>
      </c>
      <c r="AL122" s="119">
        <f>('1'!M120*1000)/'1'!X120</f>
        <v>26.399937333104653</v>
      </c>
      <c r="AM122" s="119">
        <f>('1'!N120*1000)/'1'!Y120</f>
        <v>25.595516354896859</v>
      </c>
      <c r="AN122" s="119">
        <f>('1'!O120*1000)/'1'!Z120</f>
        <v>25.679459124731856</v>
      </c>
    </row>
    <row r="123" spans="26:44" x14ac:dyDescent="0.2">
      <c r="Z123" s="123"/>
      <c r="AA123" s="124"/>
      <c r="AB123" s="123" t="s">
        <v>47</v>
      </c>
      <c r="AC123" s="124" t="s">
        <v>48</v>
      </c>
      <c r="AD123" s="123" t="s">
        <v>12</v>
      </c>
      <c r="AE123" s="119">
        <f>('1'!F121*1000)/'1'!Q121</f>
        <v>9.5142023096555288</v>
      </c>
      <c r="AF123" s="119">
        <f>('1'!G121*1000)/'1'!R121</f>
        <v>8.5378662802368126</v>
      </c>
      <c r="AG123" s="119">
        <f>('1'!H121*1000)/'1'!S121</f>
        <v>9.2362135588423584</v>
      </c>
      <c r="AH123" s="119">
        <f>('1'!I121*1000)/'1'!T121</f>
        <v>8.7772361766126803</v>
      </c>
      <c r="AI123" s="119">
        <f>('1'!J121*1000)/'1'!U121</f>
        <v>7.8458380597252493</v>
      </c>
      <c r="AJ123" s="119">
        <f>('1'!K121*1000)/'1'!V121</f>
        <v>7.0343455220125861</v>
      </c>
      <c r="AK123" s="119">
        <f>('1'!L121*1000)/'1'!W121</f>
        <v>6.4586303782811738</v>
      </c>
      <c r="AL123" s="119">
        <f>('1'!M121*1000)/'1'!X121</f>
        <v>6.0704667308873965</v>
      </c>
      <c r="AM123" s="119">
        <f>('1'!N121*1000)/'1'!Y121</f>
        <v>5.4888646348588788</v>
      </c>
      <c r="AN123" s="119">
        <f>('1'!O121*1000)/'1'!Z121</f>
        <v>5.0615723948228677</v>
      </c>
    </row>
    <row r="124" spans="26:44" x14ac:dyDescent="0.2">
      <c r="Z124" s="123"/>
      <c r="AA124" s="124"/>
      <c r="AB124" s="123" t="s">
        <v>49</v>
      </c>
      <c r="AC124" s="124" t="s">
        <v>50</v>
      </c>
      <c r="AD124" s="123" t="s">
        <v>13</v>
      </c>
      <c r="AE124" s="119">
        <f>('1'!F122*1000)/'1'!Q122</f>
        <v>1.2880200834532909</v>
      </c>
      <c r="AF124" s="119">
        <f>('1'!G122*1000)/'1'!R122</f>
        <v>1.2977247089698278</v>
      </c>
      <c r="AG124" s="119">
        <f>('1'!H122*1000)/'1'!S122</f>
        <v>1.1573600850325303</v>
      </c>
      <c r="AH124" s="119">
        <f>('1'!I122*1000)/'1'!T122</f>
        <v>1.0221025708159541</v>
      </c>
      <c r="AI124" s="119">
        <f>('1'!J122*1000)/'1'!U122</f>
        <v>0.92786802497631615</v>
      </c>
      <c r="AJ124" s="119">
        <f>('1'!K122*1000)/'1'!V122</f>
        <v>0.90125175421008741</v>
      </c>
      <c r="AK124" s="119">
        <f>('1'!L122*1000)/'1'!W122</f>
        <v>0.83431368766960201</v>
      </c>
      <c r="AL124" s="119">
        <f>('1'!M122*1000)/'1'!X122</f>
        <v>0.7966260651820587</v>
      </c>
      <c r="AM124" s="119">
        <f>('1'!N122*1000)/'1'!Y122</f>
        <v>0.7101214650498624</v>
      </c>
      <c r="AN124" s="119">
        <f>('1'!O122*1000)/'1'!Z122</f>
        <v>0.65976215151148521</v>
      </c>
    </row>
    <row r="125" spans="26:44" x14ac:dyDescent="0.2">
      <c r="Z125" s="123"/>
      <c r="AA125" s="124"/>
      <c r="AB125" s="123" t="s">
        <v>51</v>
      </c>
      <c r="AC125" s="124" t="s">
        <v>52</v>
      </c>
      <c r="AD125" s="123" t="s">
        <v>14</v>
      </c>
      <c r="AE125" s="119"/>
      <c r="AF125" s="119"/>
      <c r="AG125" s="119"/>
      <c r="AH125" s="119"/>
      <c r="AI125" s="119"/>
      <c r="AJ125" s="119"/>
      <c r="AK125" s="119"/>
      <c r="AL125" s="119"/>
    </row>
    <row r="126" spans="26:44" x14ac:dyDescent="0.2">
      <c r="Z126" s="125"/>
      <c r="AA126" s="126"/>
      <c r="AB126" s="125" t="s">
        <v>56</v>
      </c>
      <c r="AC126" s="126" t="s">
        <v>57</v>
      </c>
      <c r="AD126" s="123" t="s">
        <v>58</v>
      </c>
      <c r="AE126" s="119"/>
      <c r="AF126" s="119"/>
      <c r="AG126" s="119"/>
      <c r="AH126" s="119"/>
      <c r="AI126" s="119"/>
      <c r="AJ126" s="119"/>
      <c r="AK126" s="119"/>
      <c r="AL126" s="119"/>
    </row>
    <row r="127" spans="26:44" x14ac:dyDescent="0.2">
      <c r="AD127" s="123"/>
      <c r="AE127" s="119"/>
      <c r="AF127" s="119"/>
      <c r="AG127" s="119"/>
      <c r="AH127" s="119"/>
      <c r="AI127" s="119"/>
      <c r="AJ127" s="119"/>
      <c r="AK127" s="119"/>
      <c r="AL127" s="119"/>
    </row>
    <row r="128" spans="26:44" x14ac:dyDescent="0.2">
      <c r="Z128" s="128" t="s">
        <v>31</v>
      </c>
      <c r="AA128" s="129" t="s">
        <v>72</v>
      </c>
      <c r="AB128" s="121" t="s">
        <v>679</v>
      </c>
      <c r="AC128" s="129"/>
      <c r="AD128" s="121" t="s">
        <v>679</v>
      </c>
      <c r="AE128" s="119">
        <f>('1'!F126*1000)/'1'!Q126</f>
        <v>25.146699398704808</v>
      </c>
      <c r="AF128" s="119">
        <f>('1'!G126*1000)/'1'!R126</f>
        <v>23.205290261717025</v>
      </c>
      <c r="AG128" s="119">
        <f>('1'!H126*1000)/'1'!S126</f>
        <v>24.441513495671174</v>
      </c>
      <c r="AH128" s="119">
        <f>('1'!I126*1000)/'1'!T126</f>
        <v>23.776721305209275</v>
      </c>
      <c r="AI128" s="119">
        <f>('1'!J126*1000)/'1'!U126</f>
        <v>21.515036401457017</v>
      </c>
      <c r="AJ128" s="119">
        <f>('1'!K126*1000)/'1'!V126</f>
        <v>19.435665131449191</v>
      </c>
      <c r="AK128" s="119">
        <f>('1'!L126*1000)/'1'!W126</f>
        <v>18.245489185341686</v>
      </c>
      <c r="AL128" s="119">
        <f>('1'!M126*1000)/'1'!X126</f>
        <v>16.776063528525491</v>
      </c>
      <c r="AM128" s="119">
        <f>('1'!N126*1000)/'1'!Y126</f>
        <v>16.183194299291173</v>
      </c>
      <c r="AN128" s="119">
        <f>('1'!O126*1000)/'1'!Z126</f>
        <v>15.943979332934866</v>
      </c>
    </row>
    <row r="129" spans="26:40" x14ac:dyDescent="0.2">
      <c r="Z129" s="123"/>
      <c r="AA129" s="124"/>
      <c r="AB129" s="123" t="s">
        <v>45</v>
      </c>
      <c r="AC129" s="124" t="s">
        <v>46</v>
      </c>
      <c r="AD129" s="123" t="s">
        <v>11</v>
      </c>
      <c r="AE129" s="119">
        <f>('1'!F127*1000)/'1'!Q127</f>
        <v>53.125586293785496</v>
      </c>
      <c r="AF129" s="119">
        <f>('1'!G127*1000)/'1'!R127</f>
        <v>48.989993750513236</v>
      </c>
      <c r="AG129" s="119">
        <f>('1'!H127*1000)/'1'!S127</f>
        <v>49.278376846320199</v>
      </c>
      <c r="AH129" s="119">
        <f>('1'!I127*1000)/'1'!T127</f>
        <v>50.767172340279231</v>
      </c>
      <c r="AI129" s="119">
        <f>('1'!J127*1000)/'1'!U127</f>
        <v>50.234366455605752</v>
      </c>
      <c r="AJ129" s="119">
        <f>('1'!K127*1000)/'1'!V127</f>
        <v>44.612087692335258</v>
      </c>
      <c r="AK129" s="119">
        <f>('1'!L127*1000)/'1'!W127</f>
        <v>41.90744518316076</v>
      </c>
      <c r="AL129" s="119">
        <f>('1'!M127*1000)/'1'!X127</f>
        <v>37.997788440310998</v>
      </c>
      <c r="AM129" s="119">
        <f>('1'!N127*1000)/'1'!Y127</f>
        <v>38.414925463081481</v>
      </c>
      <c r="AN129" s="119">
        <f>('1'!O127*1000)/'1'!Z127</f>
        <v>39.866391759075285</v>
      </c>
    </row>
    <row r="130" spans="26:40" x14ac:dyDescent="0.2">
      <c r="Z130" s="123"/>
      <c r="AA130" s="124"/>
      <c r="AB130" s="123" t="s">
        <v>47</v>
      </c>
      <c r="AC130" s="124" t="s">
        <v>48</v>
      </c>
      <c r="AD130" s="123" t="s">
        <v>12</v>
      </c>
      <c r="AE130" s="119">
        <f>('1'!F128*1000)/'1'!Q128</f>
        <v>9.8554028727628324</v>
      </c>
      <c r="AF130" s="119">
        <f>('1'!G128*1000)/'1'!R128</f>
        <v>9.4519976357173707</v>
      </c>
      <c r="AG130" s="119">
        <f>('1'!H128*1000)/'1'!S128</f>
        <v>10.105847027640339</v>
      </c>
      <c r="AH130" s="119">
        <f>('1'!I128*1000)/'1'!T128</f>
        <v>9.5760475592671224</v>
      </c>
      <c r="AI130" s="119">
        <f>('1'!J128*1000)/'1'!U128</f>
        <v>8.3407903409269242</v>
      </c>
      <c r="AJ130" s="119">
        <f>('1'!K128*1000)/'1'!V128</f>
        <v>6.8427080695460782</v>
      </c>
      <c r="AK130" s="119">
        <f>('1'!L128*1000)/'1'!W128</f>
        <v>6.2144023450741308</v>
      </c>
      <c r="AL130" s="119">
        <f>('1'!M128*1000)/'1'!X128</f>
        <v>5.680634884677799</v>
      </c>
      <c r="AM130" s="119">
        <f>('1'!N128*1000)/'1'!Y128</f>
        <v>5.3404117610186557</v>
      </c>
      <c r="AN130" s="119">
        <f>('1'!O128*1000)/'1'!Z128</f>
        <v>4.6369259562286578</v>
      </c>
    </row>
    <row r="131" spans="26:40" x14ac:dyDescent="0.2">
      <c r="Z131" s="123"/>
      <c r="AA131" s="124"/>
      <c r="AB131" s="123" t="s">
        <v>49</v>
      </c>
      <c r="AC131" s="124" t="s">
        <v>50</v>
      </c>
      <c r="AD131" s="123" t="s">
        <v>13</v>
      </c>
      <c r="AE131" s="119">
        <f>('1'!F129*1000)/'1'!Q129</f>
        <v>1.1498327331446121</v>
      </c>
      <c r="AF131" s="119">
        <f>('1'!G129*1000)/'1'!R129</f>
        <v>1.3156016292186334</v>
      </c>
      <c r="AG131" s="119">
        <f>('1'!H129*1000)/'1'!S129</f>
        <v>1.3155564961383079</v>
      </c>
      <c r="AH131" s="119">
        <f>('1'!I129*1000)/'1'!T129</f>
        <v>1.2771564119887808</v>
      </c>
      <c r="AI131" s="119">
        <f>('1'!J129*1000)/'1'!U129</f>
        <v>1.2150165196773386</v>
      </c>
      <c r="AJ131" s="119">
        <f>('1'!K129*1000)/'1'!V129</f>
        <v>1.1367745775375735</v>
      </c>
      <c r="AK131" s="119">
        <f>('1'!L129*1000)/'1'!W129</f>
        <v>1.0820381811704098</v>
      </c>
      <c r="AL131" s="119">
        <f>('1'!M129*1000)/'1'!X129</f>
        <v>1.0487163800303267</v>
      </c>
      <c r="AM131" s="119">
        <f>('1'!N129*1000)/'1'!Y129</f>
        <v>0.99265073293584738</v>
      </c>
      <c r="AN131" s="119">
        <f>('1'!O129*1000)/'1'!Z129</f>
        <v>0.92946717584259986</v>
      </c>
    </row>
    <row r="132" spans="26:40" x14ac:dyDescent="0.2">
      <c r="Z132" s="123"/>
      <c r="AA132" s="124"/>
      <c r="AB132" s="123" t="s">
        <v>51</v>
      </c>
      <c r="AC132" s="124" t="s">
        <v>52</v>
      </c>
      <c r="AD132" s="123" t="s">
        <v>14</v>
      </c>
      <c r="AE132" s="119"/>
      <c r="AF132" s="119"/>
      <c r="AG132" s="119"/>
      <c r="AH132" s="119"/>
      <c r="AI132" s="119"/>
      <c r="AJ132" s="119"/>
      <c r="AK132" s="119"/>
      <c r="AL132" s="119"/>
    </row>
    <row r="133" spans="26:40" x14ac:dyDescent="0.2">
      <c r="Z133" s="125"/>
      <c r="AA133" s="126"/>
      <c r="AB133" s="125" t="s">
        <v>56</v>
      </c>
      <c r="AC133" s="126" t="s">
        <v>57</v>
      </c>
      <c r="AD133" s="123" t="s">
        <v>58</v>
      </c>
      <c r="AE133" s="119"/>
      <c r="AF133" s="119"/>
      <c r="AG133" s="119"/>
      <c r="AH133" s="119"/>
      <c r="AI133" s="119"/>
      <c r="AJ133" s="119"/>
      <c r="AK133" s="119"/>
      <c r="AL133" s="119"/>
    </row>
    <row r="134" spans="26:40" x14ac:dyDescent="0.2">
      <c r="AD134" s="123"/>
      <c r="AE134" s="119"/>
      <c r="AF134" s="119"/>
      <c r="AG134" s="119"/>
      <c r="AH134" s="119"/>
      <c r="AI134" s="119"/>
      <c r="AJ134" s="119"/>
      <c r="AK134" s="119"/>
      <c r="AL134" s="119"/>
    </row>
    <row r="135" spans="26:40" x14ac:dyDescent="0.2">
      <c r="Z135" s="128" t="s">
        <v>32</v>
      </c>
      <c r="AA135" s="129" t="s">
        <v>73</v>
      </c>
      <c r="AB135" s="121" t="s">
        <v>679</v>
      </c>
      <c r="AC135" s="129"/>
      <c r="AD135" s="121" t="s">
        <v>679</v>
      </c>
      <c r="AE135" s="119">
        <f>('1'!F133*1000)/'1'!Q133</f>
        <v>19.616395970515367</v>
      </c>
      <c r="AF135" s="119">
        <f>('1'!G133*1000)/'1'!R133</f>
        <v>19.959591678512574</v>
      </c>
      <c r="AG135" s="119">
        <f>('1'!H133*1000)/'1'!S133</f>
        <v>17.276342316264728</v>
      </c>
      <c r="AH135" s="119">
        <f>('1'!I133*1000)/'1'!T133</f>
        <v>17.903462361821639</v>
      </c>
      <c r="AI135" s="119">
        <f>('1'!J133*1000)/'1'!U133</f>
        <v>18.07580756269671</v>
      </c>
      <c r="AJ135" s="119">
        <f>('1'!K133*1000)/'1'!V133</f>
        <v>16.862166983605444</v>
      </c>
      <c r="AK135" s="119">
        <f>('1'!L133*1000)/'1'!W133</f>
        <v>15.307800517072986</v>
      </c>
      <c r="AL135" s="119">
        <f>('1'!M133*1000)/'1'!X133</f>
        <v>15.317626682956531</v>
      </c>
      <c r="AM135" s="119">
        <f>('1'!N133*1000)/'1'!Y133</f>
        <v>13.873452444867478</v>
      </c>
      <c r="AN135" s="119">
        <f>('1'!O133*1000)/'1'!Z133</f>
        <v>12.683007930413931</v>
      </c>
    </row>
    <row r="136" spans="26:40" x14ac:dyDescent="0.2">
      <c r="Z136" s="123"/>
      <c r="AA136" s="124"/>
      <c r="AB136" s="123" t="s">
        <v>45</v>
      </c>
      <c r="AC136" s="124" t="s">
        <v>46</v>
      </c>
      <c r="AD136" s="123" t="s">
        <v>11</v>
      </c>
      <c r="AE136" s="119">
        <f>('1'!F134*1000)/'1'!Q134</f>
        <v>31.710660790659094</v>
      </c>
      <c r="AF136" s="119">
        <f>('1'!G134*1000)/'1'!R134</f>
        <v>34.860680112227513</v>
      </c>
      <c r="AG136" s="119">
        <f>('1'!H134*1000)/'1'!S134</f>
        <v>28.527014780803658</v>
      </c>
      <c r="AH136" s="119">
        <f>('1'!I134*1000)/'1'!T134</f>
        <v>29.440487489070438</v>
      </c>
      <c r="AI136" s="119">
        <f>('1'!J134*1000)/'1'!U134</f>
        <v>34.966606766552253</v>
      </c>
      <c r="AJ136" s="119">
        <f>('1'!K134*1000)/'1'!V134</f>
        <v>32.137050025287948</v>
      </c>
      <c r="AK136" s="119">
        <f>('1'!L134*1000)/'1'!W134</f>
        <v>29.866039240112705</v>
      </c>
      <c r="AL136" s="119">
        <f>('1'!M134*1000)/'1'!X134</f>
        <v>31.674228287139243</v>
      </c>
      <c r="AM136" s="119">
        <f>('1'!N134*1000)/'1'!Y134</f>
        <v>30.414678744119289</v>
      </c>
      <c r="AN136" s="119">
        <f>('1'!O134*1000)/'1'!Z134</f>
        <v>27.17375853448198</v>
      </c>
    </row>
    <row r="137" spans="26:40" x14ac:dyDescent="0.2">
      <c r="Z137" s="123"/>
      <c r="AA137" s="124"/>
      <c r="AB137" s="123" t="s">
        <v>47</v>
      </c>
      <c r="AC137" s="124" t="s">
        <v>48</v>
      </c>
      <c r="AD137" s="123" t="s">
        <v>12</v>
      </c>
      <c r="AE137" s="119">
        <f>('1'!F135*1000)/'1'!Q135</f>
        <v>11.352597584627985</v>
      </c>
      <c r="AF137" s="119">
        <f>('1'!G135*1000)/'1'!R135</f>
        <v>11.01240866024629</v>
      </c>
      <c r="AG137" s="119">
        <f>('1'!H135*1000)/'1'!S135</f>
        <v>9.4876726210764541</v>
      </c>
      <c r="AH137" s="119">
        <f>('1'!I135*1000)/'1'!T135</f>
        <v>11.230220643980156</v>
      </c>
      <c r="AI137" s="119">
        <f>('1'!J135*1000)/'1'!U135</f>
        <v>9.7517208344605599</v>
      </c>
      <c r="AJ137" s="119">
        <f>('1'!K135*1000)/'1'!V135</f>
        <v>9.0122012202325017</v>
      </c>
      <c r="AK137" s="119">
        <f>('1'!L135*1000)/'1'!W135</f>
        <v>7.8613194455064974</v>
      </c>
      <c r="AL137" s="119">
        <f>('1'!M135*1000)/'1'!X135</f>
        <v>7.22016696974136</v>
      </c>
      <c r="AM137" s="119">
        <f>('1'!N135*1000)/'1'!Y135</f>
        <v>5.7578634479317712</v>
      </c>
      <c r="AN137" s="119">
        <f>('1'!O135*1000)/'1'!Z135</f>
        <v>5.2215266704845247</v>
      </c>
    </row>
    <row r="138" spans="26:40" x14ac:dyDescent="0.2">
      <c r="Z138" s="123"/>
      <c r="AA138" s="124"/>
      <c r="AB138" s="123" t="s">
        <v>49</v>
      </c>
      <c r="AC138" s="124" t="s">
        <v>50</v>
      </c>
      <c r="AD138" s="123" t="s">
        <v>13</v>
      </c>
      <c r="AE138" s="119">
        <f>('1'!F136*1000)/'1'!Q136</f>
        <v>1.1732532890538436</v>
      </c>
      <c r="AF138" s="119">
        <f>('1'!G136*1000)/'1'!R136</f>
        <v>1.2383312109417559</v>
      </c>
      <c r="AG138" s="119">
        <f>('1'!H136*1000)/'1'!S136</f>
        <v>1.1794556423191462</v>
      </c>
      <c r="AH138" s="119">
        <f>('1'!I136*1000)/'1'!T136</f>
        <v>1.0343166303486617</v>
      </c>
      <c r="AI138" s="119">
        <f>('1'!J136*1000)/'1'!U136</f>
        <v>0.93486203204887852</v>
      </c>
      <c r="AJ138" s="119">
        <f>('1'!K136*1000)/'1'!V136</f>
        <v>0.88034652242847589</v>
      </c>
      <c r="AK138" s="119">
        <f>('1'!L136*1000)/'1'!W136</f>
        <v>0.84782962183860866</v>
      </c>
      <c r="AL138" s="119">
        <f>('1'!M136*1000)/'1'!X136</f>
        <v>0.83373178316463836</v>
      </c>
      <c r="AM138" s="119">
        <f>('1'!N136*1000)/'1'!Y136</f>
        <v>0.76419489603155355</v>
      </c>
      <c r="AN138" s="119">
        <f>('1'!O136*1000)/'1'!Z136</f>
        <v>0.73234444873471505</v>
      </c>
    </row>
    <row r="139" spans="26:40" x14ac:dyDescent="0.2">
      <c r="Z139" s="123"/>
      <c r="AA139" s="124"/>
      <c r="AB139" s="123" t="s">
        <v>51</v>
      </c>
      <c r="AC139" s="124" t="s">
        <v>52</v>
      </c>
      <c r="AD139" s="123" t="s">
        <v>14</v>
      </c>
      <c r="AE139" s="119"/>
      <c r="AF139" s="119"/>
      <c r="AG139" s="119"/>
      <c r="AH139" s="119"/>
      <c r="AI139" s="119"/>
      <c r="AJ139" s="119"/>
      <c r="AK139" s="119"/>
      <c r="AL139" s="119"/>
    </row>
    <row r="140" spans="26:40" x14ac:dyDescent="0.2">
      <c r="Z140" s="125"/>
      <c r="AA140" s="126"/>
      <c r="AB140" s="125" t="s">
        <v>56</v>
      </c>
      <c r="AC140" s="126" t="s">
        <v>57</v>
      </c>
      <c r="AD140" s="123" t="s">
        <v>58</v>
      </c>
      <c r="AE140" s="119"/>
      <c r="AF140" s="119"/>
      <c r="AG140" s="119"/>
      <c r="AH140" s="119"/>
      <c r="AI140" s="119"/>
      <c r="AJ140" s="119"/>
      <c r="AK140" s="119"/>
      <c r="AL140" s="119"/>
    </row>
    <row r="141" spans="26:40" x14ac:dyDescent="0.2">
      <c r="AD141" s="123"/>
      <c r="AE141" s="119"/>
      <c r="AF141" s="119"/>
      <c r="AG141" s="119"/>
      <c r="AH141" s="119"/>
      <c r="AI141" s="119"/>
      <c r="AJ141" s="119"/>
      <c r="AK141" s="119"/>
      <c r="AL141" s="119"/>
    </row>
    <row r="142" spans="26:40" x14ac:dyDescent="0.2">
      <c r="Z142" s="128" t="s">
        <v>33</v>
      </c>
      <c r="AA142" s="129" t="s">
        <v>74</v>
      </c>
      <c r="AB142" s="121" t="s">
        <v>679</v>
      </c>
      <c r="AC142" s="129"/>
      <c r="AD142" s="121" t="s">
        <v>679</v>
      </c>
      <c r="AE142" s="119">
        <f>('1'!F140*1000)/'1'!Q140</f>
        <v>21.488960118136657</v>
      </c>
      <c r="AF142" s="119">
        <f>('1'!G140*1000)/'1'!R140</f>
        <v>22.803131198150759</v>
      </c>
      <c r="AG142" s="119">
        <f>('1'!H140*1000)/'1'!S140</f>
        <v>19.202486684079428</v>
      </c>
      <c r="AH142" s="119">
        <f>('1'!I140*1000)/'1'!T140</f>
        <v>19.423158907815338</v>
      </c>
      <c r="AI142" s="119">
        <f>('1'!J140*1000)/'1'!U140</f>
        <v>17.992008474673067</v>
      </c>
      <c r="AJ142" s="119">
        <f>('1'!K140*1000)/'1'!V140</f>
        <v>17.747326994003885</v>
      </c>
      <c r="AK142" s="119">
        <f>('1'!L140*1000)/'1'!W140</f>
        <v>16.765571629456108</v>
      </c>
      <c r="AL142" s="119">
        <f>('1'!M140*1000)/'1'!X140</f>
        <v>15.730656111678925</v>
      </c>
      <c r="AM142" s="119">
        <f>('1'!N140*1000)/'1'!Y140</f>
        <v>14.587636708058835</v>
      </c>
      <c r="AN142" s="119">
        <f>('1'!O140*1000)/'1'!Z140</f>
        <v>14.273617022283501</v>
      </c>
    </row>
    <row r="143" spans="26:40" x14ac:dyDescent="0.2">
      <c r="Z143" s="123"/>
      <c r="AA143" s="124"/>
      <c r="AB143" s="123" t="s">
        <v>45</v>
      </c>
      <c r="AC143" s="124" t="s">
        <v>46</v>
      </c>
      <c r="AD143" s="123" t="s">
        <v>11</v>
      </c>
      <c r="AE143" s="119">
        <f>('1'!F141*1000)/'1'!Q141</f>
        <v>42.350114701369634</v>
      </c>
      <c r="AF143" s="119">
        <f>('1'!G141*1000)/'1'!R141</f>
        <v>48.987133566369849</v>
      </c>
      <c r="AG143" s="119">
        <f>('1'!H141*1000)/'1'!S141</f>
        <v>35.953064719257625</v>
      </c>
      <c r="AH143" s="119">
        <f>('1'!I141*1000)/'1'!T141</f>
        <v>39.542188789821374</v>
      </c>
      <c r="AI143" s="119">
        <f>('1'!J141*1000)/'1'!U141</f>
        <v>37.75919186676569</v>
      </c>
      <c r="AJ143" s="119">
        <f>('1'!K141*1000)/'1'!V141</f>
        <v>38.514102232086692</v>
      </c>
      <c r="AK143" s="119">
        <f>('1'!L141*1000)/'1'!W141</f>
        <v>37.423224891743985</v>
      </c>
      <c r="AL143" s="119">
        <f>('1'!M141*1000)/'1'!X141</f>
        <v>33.615356004527541</v>
      </c>
      <c r="AM143" s="119">
        <f>('1'!N141*1000)/'1'!Y141</f>
        <v>32.834777440615603</v>
      </c>
      <c r="AN143" s="119">
        <f>('1'!O141*1000)/'1'!Z141</f>
        <v>32.800907228294172</v>
      </c>
    </row>
    <row r="144" spans="26:40" x14ac:dyDescent="0.2">
      <c r="Z144" s="123"/>
      <c r="AA144" s="124"/>
      <c r="AB144" s="123" t="s">
        <v>47</v>
      </c>
      <c r="AC144" s="124" t="s">
        <v>48</v>
      </c>
      <c r="AD144" s="123" t="s">
        <v>12</v>
      </c>
      <c r="AE144" s="119">
        <f>('1'!F142*1000)/'1'!Q142</f>
        <v>9.1481991435371182</v>
      </c>
      <c r="AF144" s="119">
        <f>('1'!G142*1000)/'1'!R142</f>
        <v>9.1596886394867045</v>
      </c>
      <c r="AG144" s="119">
        <f>('1'!H142*1000)/'1'!S142</f>
        <v>9.1040809317586557</v>
      </c>
      <c r="AH144" s="119">
        <f>('1'!I142*1000)/'1'!T142</f>
        <v>8.3413058634836066</v>
      </c>
      <c r="AI144" s="119">
        <f>('1'!J142*1000)/'1'!U142</f>
        <v>7.4787943617146553</v>
      </c>
      <c r="AJ144" s="119">
        <f>('1'!K142*1000)/'1'!V142</f>
        <v>6.9947310793100916</v>
      </c>
      <c r="AK144" s="119">
        <f>('1'!L142*1000)/'1'!W142</f>
        <v>6.2814497821215785</v>
      </c>
      <c r="AL144" s="119">
        <f>('1'!M142*1000)/'1'!X142</f>
        <v>5.9120144681442959</v>
      </c>
      <c r="AM144" s="119">
        <f>('1'!N142*1000)/'1'!Y142</f>
        <v>5.1725573624165149</v>
      </c>
      <c r="AN144" s="119">
        <f>('1'!O142*1000)/'1'!Z142</f>
        <v>4.6799019637119628</v>
      </c>
    </row>
    <row r="145" spans="26:40" x14ac:dyDescent="0.2">
      <c r="Z145" s="123"/>
      <c r="AA145" s="124"/>
      <c r="AB145" s="123" t="s">
        <v>49</v>
      </c>
      <c r="AC145" s="124" t="s">
        <v>50</v>
      </c>
      <c r="AD145" s="123" t="s">
        <v>13</v>
      </c>
      <c r="AE145" s="119">
        <f>('1'!F143*1000)/'1'!Q143</f>
        <v>0.95881633552282619</v>
      </c>
      <c r="AF145" s="119">
        <f>('1'!G143*1000)/'1'!R143</f>
        <v>1.0229145446192771</v>
      </c>
      <c r="AG145" s="119">
        <f>('1'!H143*1000)/'1'!S143</f>
        <v>0.9730634265486342</v>
      </c>
      <c r="AH145" s="119">
        <f>('1'!I143*1000)/'1'!T143</f>
        <v>0.88582791441908437</v>
      </c>
      <c r="AI145" s="119">
        <f>('1'!J143*1000)/'1'!U143</f>
        <v>0.83567617521845228</v>
      </c>
      <c r="AJ145" s="119">
        <f>('1'!K143*1000)/'1'!V143</f>
        <v>0.78421649609649124</v>
      </c>
      <c r="AK145" s="119">
        <f>('1'!L143*1000)/'1'!W143</f>
        <v>0.73456183987251245</v>
      </c>
      <c r="AL145" s="119">
        <f>('1'!M143*1000)/'1'!X143</f>
        <v>0.69307962034712678</v>
      </c>
      <c r="AM145" s="119">
        <f>('1'!N143*1000)/'1'!Y143</f>
        <v>0.6502587760578491</v>
      </c>
      <c r="AN145" s="119">
        <f>('1'!O143*1000)/'1'!Z143</f>
        <v>0.61614808827039191</v>
      </c>
    </row>
    <row r="146" spans="26:40" x14ac:dyDescent="0.2">
      <c r="Z146" s="123"/>
      <c r="AA146" s="124"/>
      <c r="AB146" s="123" t="s">
        <v>51</v>
      </c>
      <c r="AC146" s="124" t="s">
        <v>52</v>
      </c>
      <c r="AD146" s="123" t="s">
        <v>14</v>
      </c>
      <c r="AE146" s="119"/>
      <c r="AF146" s="119"/>
      <c r="AG146" s="119"/>
      <c r="AH146" s="119"/>
      <c r="AI146" s="119"/>
      <c r="AJ146" s="119"/>
      <c r="AK146" s="119"/>
      <c r="AL146" s="119"/>
    </row>
    <row r="147" spans="26:40" x14ac:dyDescent="0.2">
      <c r="Z147" s="125"/>
      <c r="AA147" s="126"/>
      <c r="AB147" s="125" t="s">
        <v>56</v>
      </c>
      <c r="AC147" s="126" t="s">
        <v>57</v>
      </c>
      <c r="AD147" s="123" t="s">
        <v>58</v>
      </c>
      <c r="AE147" s="119"/>
      <c r="AF147" s="119"/>
      <c r="AG147" s="119"/>
      <c r="AH147" s="119"/>
      <c r="AI147" s="119"/>
      <c r="AJ147" s="119"/>
      <c r="AK147" s="119"/>
      <c r="AL147" s="119"/>
    </row>
    <row r="148" spans="26:40" x14ac:dyDescent="0.2">
      <c r="AD148" s="123"/>
      <c r="AE148" s="119"/>
      <c r="AF148" s="119"/>
      <c r="AG148" s="119"/>
      <c r="AH148" s="119"/>
      <c r="AI148" s="119"/>
      <c r="AJ148" s="119"/>
      <c r="AK148" s="119"/>
      <c r="AL148" s="119"/>
    </row>
    <row r="149" spans="26:40" x14ac:dyDescent="0.2">
      <c r="Z149" s="128" t="s">
        <v>34</v>
      </c>
      <c r="AA149" s="129" t="s">
        <v>75</v>
      </c>
      <c r="AB149" s="121" t="s">
        <v>679</v>
      </c>
      <c r="AC149" s="129"/>
      <c r="AD149" s="121" t="s">
        <v>679</v>
      </c>
      <c r="AE149" s="119">
        <f>('1'!F147*1000)/'1'!Q147</f>
        <v>62.822536435557353</v>
      </c>
      <c r="AF149" s="119">
        <f>('1'!G147*1000)/'1'!R147</f>
        <v>60.574532067788141</v>
      </c>
      <c r="AG149" s="119">
        <f>('1'!H147*1000)/'1'!S147</f>
        <v>59.365482588210583</v>
      </c>
      <c r="AH149" s="119">
        <f>('1'!I147*1000)/'1'!T147</f>
        <v>55.94932663510717</v>
      </c>
      <c r="AI149" s="119">
        <f>('1'!J147*1000)/'1'!U147</f>
        <v>55.031999650200852</v>
      </c>
      <c r="AJ149" s="119">
        <f>('1'!K147*1000)/'1'!V147</f>
        <v>53.719790096909087</v>
      </c>
      <c r="AK149" s="119">
        <f>('1'!L147*1000)/'1'!W147</f>
        <v>54.882061741155184</v>
      </c>
      <c r="AL149" s="119">
        <f>('1'!M147*1000)/'1'!X147</f>
        <v>47.660921423960801</v>
      </c>
      <c r="AM149" s="119">
        <f>('1'!N147*1000)/'1'!Y147</f>
        <v>55.228568628978138</v>
      </c>
      <c r="AN149" s="119">
        <f>('1'!O147*1000)/'1'!Z147</f>
        <v>52.375818032592399</v>
      </c>
    </row>
    <row r="150" spans="26:40" x14ac:dyDescent="0.2">
      <c r="Z150" s="123"/>
      <c r="AA150" s="124"/>
      <c r="AB150" s="123" t="s">
        <v>45</v>
      </c>
      <c r="AC150" s="124" t="s">
        <v>46</v>
      </c>
      <c r="AD150" s="123" t="s">
        <v>11</v>
      </c>
      <c r="AE150" s="119">
        <f>('1'!F148*1000)/'1'!Q148</f>
        <v>136.58550419991306</v>
      </c>
      <c r="AF150" s="119">
        <f>('1'!G148*1000)/'1'!R148</f>
        <v>166.69400480246887</v>
      </c>
      <c r="AG150" s="119">
        <f>('1'!H148*1000)/'1'!S148</f>
        <v>123.97116567925046</v>
      </c>
      <c r="AH150" s="119">
        <f>('1'!I148*1000)/'1'!T148</f>
        <v>117.84824048564937</v>
      </c>
      <c r="AI150" s="119">
        <f>('1'!J148*1000)/'1'!U148</f>
        <v>126.5287487051211</v>
      </c>
      <c r="AJ150" s="119">
        <f>('1'!K148*1000)/'1'!V148</f>
        <v>129.05914267181754</v>
      </c>
      <c r="AK150" s="119">
        <f>('1'!L148*1000)/'1'!W148</f>
        <v>142.78248009152557</v>
      </c>
      <c r="AL150" s="119">
        <f>('1'!M148*1000)/'1'!X148</f>
        <v>127.02981606823802</v>
      </c>
      <c r="AM150" s="119">
        <f>('1'!N148*1000)/'1'!Y148</f>
        <v>155.14699432454137</v>
      </c>
      <c r="AN150" s="119">
        <f>('1'!O148*1000)/'1'!Z148</f>
        <v>137.729428406979</v>
      </c>
    </row>
    <row r="151" spans="26:40" x14ac:dyDescent="0.2">
      <c r="Z151" s="123"/>
      <c r="AA151" s="124"/>
      <c r="AB151" s="123" t="s">
        <v>47</v>
      </c>
      <c r="AC151" s="124" t="s">
        <v>48</v>
      </c>
      <c r="AD151" s="123" t="s">
        <v>12</v>
      </c>
      <c r="AE151" s="119">
        <f>('1'!F149*1000)/'1'!Q149</f>
        <v>9.8147643835315854</v>
      </c>
      <c r="AF151" s="119">
        <f>('1'!G149*1000)/'1'!R149</f>
        <v>8.9755253657318299</v>
      </c>
      <c r="AG151" s="119">
        <f>('1'!H149*1000)/'1'!S149</f>
        <v>8.8343320712362452</v>
      </c>
      <c r="AH151" s="119">
        <f>('1'!I149*1000)/'1'!T149</f>
        <v>8.2921920775939952</v>
      </c>
      <c r="AI151" s="119">
        <f>('1'!J149*1000)/'1'!U149</f>
        <v>6.8856944298884315</v>
      </c>
      <c r="AJ151" s="119">
        <f>('1'!K149*1000)/'1'!V149</f>
        <v>6.4515961007442097</v>
      </c>
      <c r="AK151" s="119">
        <f>('1'!L149*1000)/'1'!W149</f>
        <v>6.0567835467037279</v>
      </c>
      <c r="AL151" s="119">
        <f>('1'!M149*1000)/'1'!X149</f>
        <v>5.6696457177544151</v>
      </c>
      <c r="AM151" s="119">
        <f>('1'!N149*1000)/'1'!Y149</f>
        <v>4.9633478113040308</v>
      </c>
      <c r="AN151" s="119">
        <f>('1'!O149*1000)/'1'!Z149</f>
        <v>5.0189839387784758</v>
      </c>
    </row>
    <row r="152" spans="26:40" x14ac:dyDescent="0.2">
      <c r="Z152" s="123"/>
      <c r="AA152" s="124"/>
      <c r="AB152" s="123" t="s">
        <v>49</v>
      </c>
      <c r="AC152" s="124" t="s">
        <v>50</v>
      </c>
      <c r="AD152" s="123" t="s">
        <v>13</v>
      </c>
      <c r="AE152" s="119">
        <f>('1'!F150*1000)/'1'!Q150</f>
        <v>2.2532704427214019</v>
      </c>
      <c r="AF152" s="119">
        <f>('1'!G150*1000)/'1'!R150</f>
        <v>3.1384052900520651</v>
      </c>
      <c r="AG152" s="119">
        <f>('1'!H150*1000)/'1'!S150</f>
        <v>2.4879088639600688</v>
      </c>
      <c r="AH152" s="119">
        <f>('1'!I150*1000)/'1'!T150</f>
        <v>2.5295147601409647</v>
      </c>
      <c r="AI152" s="119">
        <f>('1'!J150*1000)/'1'!U150</f>
        <v>2.1854012220060453</v>
      </c>
      <c r="AJ152" s="119">
        <f>('1'!K150*1000)/'1'!V150</f>
        <v>1.9609728440438663</v>
      </c>
      <c r="AK152" s="119">
        <f>('1'!L150*1000)/'1'!W150</f>
        <v>1.9629047351183224</v>
      </c>
      <c r="AL152" s="119">
        <f>('1'!M150*1000)/'1'!X150</f>
        <v>2.1726800017321306</v>
      </c>
      <c r="AM152" s="119">
        <f>('1'!N150*1000)/'1'!Y150</f>
        <v>1.8554021645933119</v>
      </c>
      <c r="AN152" s="119">
        <f>('1'!O150*1000)/'1'!Z150</f>
        <v>1.8981445895253832</v>
      </c>
    </row>
    <row r="153" spans="26:40" x14ac:dyDescent="0.2">
      <c r="Z153" s="123"/>
      <c r="AA153" s="124"/>
      <c r="AB153" s="123" t="s">
        <v>51</v>
      </c>
      <c r="AC153" s="124" t="s">
        <v>52</v>
      </c>
      <c r="AD153" s="123" t="s">
        <v>14</v>
      </c>
      <c r="AE153" s="119"/>
      <c r="AF153" s="119"/>
      <c r="AG153" s="119"/>
      <c r="AH153" s="119"/>
      <c r="AI153" s="119"/>
      <c r="AJ153" s="119"/>
      <c r="AK153" s="119"/>
      <c r="AL153" s="119"/>
    </row>
    <row r="154" spans="26:40" x14ac:dyDescent="0.2">
      <c r="Z154" s="125"/>
      <c r="AA154" s="126"/>
      <c r="AB154" s="125" t="s">
        <v>56</v>
      </c>
      <c r="AC154" s="126" t="s">
        <v>57</v>
      </c>
      <c r="AD154" s="123" t="s">
        <v>58</v>
      </c>
      <c r="AE154" s="119"/>
      <c r="AF154" s="119"/>
      <c r="AG154" s="119"/>
      <c r="AH154" s="119"/>
      <c r="AI154" s="119"/>
      <c r="AJ154" s="119"/>
      <c r="AK154" s="119"/>
      <c r="AL154" s="119"/>
    </row>
    <row r="155" spans="26:40" x14ac:dyDescent="0.2">
      <c r="AD155" s="123"/>
      <c r="AE155" s="119"/>
      <c r="AF155" s="119"/>
      <c r="AG155" s="119"/>
      <c r="AH155" s="119"/>
      <c r="AI155" s="119"/>
      <c r="AJ155" s="119"/>
      <c r="AK155" s="119"/>
      <c r="AL155" s="223"/>
    </row>
    <row r="156" spans="26:40" x14ac:dyDescent="0.2">
      <c r="AD156" s="123"/>
      <c r="AE156" s="119"/>
      <c r="AF156" s="119"/>
      <c r="AG156" s="119"/>
      <c r="AH156" s="119"/>
      <c r="AI156" s="119"/>
      <c r="AJ156" s="119"/>
      <c r="AK156" s="119"/>
      <c r="AL156" s="223"/>
    </row>
    <row r="157" spans="26:40" x14ac:dyDescent="0.2">
      <c r="Z157" s="131" t="s">
        <v>76</v>
      </c>
      <c r="AA157" s="119" t="s">
        <v>77</v>
      </c>
      <c r="AB157" s="121" t="s">
        <v>679</v>
      </c>
      <c r="AC157" s="119"/>
      <c r="AD157" s="123"/>
      <c r="AE157" s="119"/>
      <c r="AF157" s="119"/>
      <c r="AG157" s="119"/>
      <c r="AH157" s="119"/>
      <c r="AI157" s="119"/>
      <c r="AJ157" s="119"/>
      <c r="AK157" s="119"/>
      <c r="AL157" s="223"/>
    </row>
    <row r="158" spans="26:40" x14ac:dyDescent="0.2">
      <c r="AA158" s="123"/>
      <c r="AB158" s="123" t="s">
        <v>49</v>
      </c>
      <c r="AC158" s="124" t="s">
        <v>50</v>
      </c>
      <c r="AD158" s="123"/>
      <c r="AE158" s="119"/>
      <c r="AF158" s="119"/>
      <c r="AG158" s="119"/>
      <c r="AH158" s="119"/>
      <c r="AI158" s="119"/>
      <c r="AJ158" s="119"/>
      <c r="AK158" s="119"/>
      <c r="AL158" s="223"/>
    </row>
    <row r="159" spans="26:40" x14ac:dyDescent="0.2">
      <c r="AD159" s="123"/>
      <c r="AE159" s="119"/>
      <c r="AF159" s="119"/>
      <c r="AG159" s="119"/>
      <c r="AH159" s="119"/>
      <c r="AI159" s="119"/>
      <c r="AJ159" s="119"/>
      <c r="AK159" s="119"/>
      <c r="AL159" s="223"/>
    </row>
    <row r="160" spans="26:40" x14ac:dyDescent="0.2">
      <c r="AD160" s="123"/>
      <c r="AE160" s="119"/>
      <c r="AF160" s="119"/>
      <c r="AG160" s="119"/>
      <c r="AH160" s="119"/>
      <c r="AI160" s="119"/>
      <c r="AJ160" s="119"/>
      <c r="AK160" s="119"/>
      <c r="AL160" s="223"/>
    </row>
    <row r="161" spans="1:40" x14ac:dyDescent="0.2">
      <c r="AD161" s="123"/>
      <c r="AE161" s="119"/>
      <c r="AF161" s="119"/>
      <c r="AG161" s="119"/>
      <c r="AH161" s="119"/>
      <c r="AI161" s="119"/>
      <c r="AJ161" s="119"/>
      <c r="AK161" s="119"/>
      <c r="AL161" s="223"/>
    </row>
    <row r="162" spans="1:40" x14ac:dyDescent="0.2">
      <c r="AD162" s="123"/>
      <c r="AE162" s="119"/>
      <c r="AF162" s="119"/>
      <c r="AG162" s="119"/>
      <c r="AH162" s="119"/>
      <c r="AI162" s="119"/>
      <c r="AJ162" s="119"/>
      <c r="AK162" s="119"/>
      <c r="AL162" s="223"/>
    </row>
    <row r="163" spans="1:40" x14ac:dyDescent="0.2">
      <c r="AD163" s="123"/>
      <c r="AE163" s="119"/>
      <c r="AF163" s="119"/>
      <c r="AG163" s="119"/>
      <c r="AH163" s="119"/>
      <c r="AI163" s="119"/>
      <c r="AJ163" s="119"/>
      <c r="AK163" s="119"/>
      <c r="AL163" s="223"/>
    </row>
    <row r="164" spans="1:40" x14ac:dyDescent="0.2">
      <c r="AD164" s="123"/>
      <c r="AE164" s="119"/>
      <c r="AF164" s="119"/>
      <c r="AG164" s="119"/>
      <c r="AH164" s="119"/>
      <c r="AI164" s="119"/>
      <c r="AJ164" s="119"/>
      <c r="AK164" s="119"/>
      <c r="AL164" s="223"/>
    </row>
    <row r="165" spans="1:40" x14ac:dyDescent="0.2">
      <c r="AA165" s="121" t="s">
        <v>78</v>
      </c>
      <c r="AB165" s="121" t="s">
        <v>679</v>
      </c>
      <c r="AC165" s="121"/>
      <c r="AD165" s="121" t="s">
        <v>679</v>
      </c>
      <c r="AE165" s="119">
        <f>('1'!F163*1000)/'1'!Q163</f>
        <v>21.271201045372017</v>
      </c>
      <c r="AF165" s="119">
        <f>('1'!G163*1000)/'1'!R163</f>
        <v>20.510059000649836</v>
      </c>
      <c r="AG165" s="119">
        <f>('1'!H163*1000)/'1'!S163</f>
        <v>20.746063984047154</v>
      </c>
      <c r="AH165" s="119">
        <f>('1'!I163*1000)/'1'!T163</f>
        <v>18.70444335039144</v>
      </c>
      <c r="AI165" s="119">
        <f>('1'!J163*1000)/'1'!U163</f>
        <v>17.599557023185703</v>
      </c>
      <c r="AJ165" s="119">
        <f>('1'!K163*1000)/'1'!V163</f>
        <v>16.670531949424532</v>
      </c>
      <c r="AK165" s="119">
        <f>('1'!L163*1000)/'1'!W163</f>
        <v>15.736002624343365</v>
      </c>
      <c r="AL165" s="119">
        <f>('1'!M163*1000)/'1'!X163</f>
        <v>14.734546698286957</v>
      </c>
      <c r="AM165" s="119">
        <f>('1'!N163*1000)/'1'!Y163</f>
        <v>14.207894443620424</v>
      </c>
      <c r="AN165" s="119">
        <f>('1'!O163*1000)/'1'!Z163</f>
        <v>13.818346009479662</v>
      </c>
    </row>
    <row r="166" spans="1:40" x14ac:dyDescent="0.2">
      <c r="AB166" s="123" t="s">
        <v>45</v>
      </c>
      <c r="AC166" s="124" t="s">
        <v>46</v>
      </c>
      <c r="AD166" s="123" t="s">
        <v>11</v>
      </c>
      <c r="AE166" s="119">
        <f>('1'!F164*1000)/'1'!Q164</f>
        <v>44.211879361120133</v>
      </c>
      <c r="AF166" s="119">
        <f>('1'!G164*1000)/'1'!R164</f>
        <v>44.94222471068997</v>
      </c>
      <c r="AG166" s="119">
        <f>('1'!H164*1000)/'1'!S164</f>
        <v>45.350018728633216</v>
      </c>
      <c r="AH166" s="119">
        <f>('1'!I164*1000)/'1'!T164</f>
        <v>41.347289235471841</v>
      </c>
      <c r="AI166" s="119">
        <f>('1'!J164*1000)/'1'!U164</f>
        <v>40.919907599073127</v>
      </c>
      <c r="AJ166" s="119">
        <f>('1'!K164*1000)/'1'!V164</f>
        <v>39.910635641014004</v>
      </c>
      <c r="AK166" s="119">
        <f>('1'!L164*1000)/'1'!W164</f>
        <v>37.678713137683395</v>
      </c>
      <c r="AL166" s="119">
        <f>('1'!M164*1000)/'1'!X164</f>
        <v>36.829253360143582</v>
      </c>
      <c r="AM166" s="119">
        <f>('1'!N164*1000)/'1'!Y164</f>
        <v>35.753474304731277</v>
      </c>
      <c r="AN166" s="119">
        <f>('1'!O164*1000)/'1'!Z164</f>
        <v>33.602328651616105</v>
      </c>
    </row>
    <row r="167" spans="1:40" x14ac:dyDescent="0.2">
      <c r="A167" s="71" t="s">
        <v>1064</v>
      </c>
      <c r="AB167" s="123" t="s">
        <v>47</v>
      </c>
      <c r="AC167" s="124" t="s">
        <v>48</v>
      </c>
      <c r="AD167" s="123" t="s">
        <v>12</v>
      </c>
      <c r="AE167" s="119">
        <f>('1'!F165*1000)/'1'!Q165</f>
        <v>13.319713811557371</v>
      </c>
      <c r="AF167" s="119">
        <f>('1'!G165*1000)/'1'!R165</f>
        <v>12.95830093708005</v>
      </c>
      <c r="AG167" s="119">
        <f>('1'!H165*1000)/'1'!S165</f>
        <v>12.251605981792814</v>
      </c>
      <c r="AH167" s="119">
        <f>('1'!I165*1000)/'1'!T165</f>
        <v>11.072145906053688</v>
      </c>
      <c r="AI167" s="119">
        <f>('1'!J165*1000)/'1'!U165</f>
        <v>10.084375878760689</v>
      </c>
      <c r="AJ167" s="119">
        <f>('1'!K165*1000)/'1'!V165</f>
        <v>9.3477339579710712</v>
      </c>
      <c r="AK167" s="119">
        <f>('1'!L165*1000)/'1'!W165</f>
        <v>8.9267877014699692</v>
      </c>
      <c r="AL167" s="119">
        <f>('1'!M165*1000)/'1'!X165</f>
        <v>8.0867622853120249</v>
      </c>
      <c r="AM167" s="119">
        <f>('1'!N165*1000)/'1'!Y165</f>
        <v>8.0466973191211562</v>
      </c>
      <c r="AN167" s="119">
        <f>('1'!O165*1000)/'1'!Z165</f>
        <v>8.263625091455987</v>
      </c>
    </row>
    <row r="168" spans="1:40" x14ac:dyDescent="0.2">
      <c r="AB168" s="123" t="s">
        <v>49</v>
      </c>
      <c r="AC168" s="124" t="s">
        <v>50</v>
      </c>
      <c r="AD168" s="123" t="s">
        <v>13</v>
      </c>
      <c r="AE168" s="119">
        <f>('1'!F166*1000)/'1'!Q166</f>
        <v>1.3752556147967199</v>
      </c>
      <c r="AF168" s="119">
        <f>('1'!G166*1000)/'1'!R166</f>
        <v>1.4590707981547864</v>
      </c>
      <c r="AG168" s="119">
        <f>('1'!H166*1000)/'1'!S166</f>
        <v>1.3521300451755081</v>
      </c>
      <c r="AH168" s="119">
        <f>('1'!I166*1000)/'1'!T166</f>
        <v>1.2390995104555207</v>
      </c>
      <c r="AI168" s="119">
        <f>('1'!J166*1000)/'1'!U166</f>
        <v>1.1826583432837645</v>
      </c>
      <c r="AJ168" s="119">
        <f>('1'!K166*1000)/'1'!V166</f>
        <v>1.0361814556848186</v>
      </c>
      <c r="AK168" s="119">
        <f>('1'!L166*1000)/'1'!W166</f>
        <v>0.97304629079794547</v>
      </c>
      <c r="AL168" s="119">
        <f>('1'!M166*1000)/'1'!X166</f>
        <v>0.9584210448967706</v>
      </c>
      <c r="AM168" s="119">
        <f>('1'!N166*1000)/'1'!Y166</f>
        <v>0.88119592166142791</v>
      </c>
      <c r="AN168" s="119">
        <f>('1'!O166*1000)/'1'!Z166</f>
        <v>0.82537718545576721</v>
      </c>
    </row>
    <row r="169" spans="1:40" x14ac:dyDescent="0.2">
      <c r="AB169" s="123" t="s">
        <v>51</v>
      </c>
      <c r="AC169" s="124" t="s">
        <v>52</v>
      </c>
      <c r="AD169" s="123" t="s">
        <v>14</v>
      </c>
      <c r="AE169" s="122"/>
      <c r="AF169" s="122"/>
      <c r="AG169" s="122"/>
      <c r="AH169" s="122"/>
      <c r="AI169" s="122"/>
      <c r="AJ169" s="122"/>
      <c r="AK169" s="122"/>
      <c r="AL169" s="123"/>
    </row>
    <row r="170" spans="1:40" x14ac:dyDescent="0.2">
      <c r="AB170" s="125" t="s">
        <v>56</v>
      </c>
      <c r="AC170" s="126" t="s">
        <v>57</v>
      </c>
      <c r="AD170" s="123" t="s">
        <v>58</v>
      </c>
      <c r="AE170" s="122"/>
      <c r="AF170" s="122"/>
      <c r="AG170" s="122"/>
      <c r="AH170" s="122"/>
      <c r="AI170" s="122"/>
      <c r="AJ170" s="122"/>
      <c r="AK170" s="122"/>
    </row>
    <row r="171" spans="1:40" x14ac:dyDescent="0.2">
      <c r="AB171" s="125"/>
      <c r="AC171" s="126"/>
      <c r="AD171" s="123"/>
      <c r="AE171" s="122"/>
      <c r="AF171" s="122"/>
      <c r="AG171" s="122"/>
      <c r="AH171" s="122"/>
      <c r="AI171" s="122"/>
      <c r="AJ171" s="122"/>
      <c r="AK171" s="122"/>
    </row>
    <row r="172" spans="1:40" x14ac:dyDescent="0.2">
      <c r="AE172" s="123" t="s">
        <v>1061</v>
      </c>
    </row>
    <row r="173" spans="1:40" x14ac:dyDescent="0.2">
      <c r="AE173" s="123" t="s">
        <v>1072</v>
      </c>
    </row>
    <row r="174" spans="1:40" x14ac:dyDescent="0.2">
      <c r="AE174" s="123" t="s">
        <v>1071</v>
      </c>
    </row>
    <row r="175" spans="1:40" x14ac:dyDescent="0.2">
      <c r="AE175" s="123" t="s">
        <v>1074</v>
      </c>
    </row>
    <row r="176" spans="1:40" x14ac:dyDescent="0.2">
      <c r="AE176" s="208" t="s">
        <v>55</v>
      </c>
    </row>
    <row r="177" spans="31:31" x14ac:dyDescent="0.2">
      <c r="AE177" s="219" t="s">
        <v>1077</v>
      </c>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77"/>
  <sheetViews>
    <sheetView zoomScaleNormal="100" workbookViewId="0">
      <pane ySplit="7" topLeftCell="A158" activePane="bottomLeft" state="frozen"/>
      <selection pane="bottomLeft" activeCell="AE11" sqref="AE11"/>
    </sheetView>
  </sheetViews>
  <sheetFormatPr defaultColWidth="9.140625" defaultRowHeight="12.75" x14ac:dyDescent="0.2"/>
  <cols>
    <col min="1" max="1" width="11" style="95" bestFit="1" customWidth="1"/>
    <col min="2" max="25" width="9.140625" style="95"/>
    <col min="26" max="26" width="5.28515625" style="95" bestFit="1" customWidth="1"/>
    <col min="27" max="27" width="13.5703125" style="141" bestFit="1" customWidth="1"/>
    <col min="28" max="29" width="34.140625" style="141" customWidth="1"/>
    <col min="30" max="30" width="22.28515625" style="95" bestFit="1" customWidth="1"/>
    <col min="31" max="39" width="6.28515625" style="95" customWidth="1"/>
    <col min="40" max="16384" width="9.140625" style="95"/>
  </cols>
  <sheetData>
    <row r="1" spans="1:40" customFormat="1" x14ac:dyDescent="0.2">
      <c r="A1" s="160" t="s">
        <v>697</v>
      </c>
      <c r="L1" s="95"/>
      <c r="M1" s="95"/>
    </row>
    <row r="2" spans="1:40" customFormat="1" x14ac:dyDescent="0.2">
      <c r="L2" s="95"/>
      <c r="M2" s="95"/>
    </row>
    <row r="3" spans="1:40" s="96" customFormat="1" ht="15.75" x14ac:dyDescent="0.25">
      <c r="A3" s="163" t="s">
        <v>704</v>
      </c>
      <c r="B3" s="143"/>
      <c r="Z3" s="163" t="s">
        <v>1078</v>
      </c>
      <c r="AA3" s="142"/>
      <c r="AB3" s="143"/>
      <c r="AC3" s="144"/>
    </row>
    <row r="4" spans="1:40" s="96" customFormat="1" ht="15" x14ac:dyDescent="0.2">
      <c r="A4" s="164" t="s">
        <v>705</v>
      </c>
      <c r="B4" s="146"/>
      <c r="Z4" s="164" t="s">
        <v>1079</v>
      </c>
      <c r="AA4" s="145"/>
      <c r="AB4" s="146"/>
      <c r="AC4" s="144"/>
    </row>
    <row r="5" spans="1:40" s="96" customFormat="1" ht="15" x14ac:dyDescent="0.2">
      <c r="A5" s="164"/>
      <c r="B5" s="146"/>
      <c r="AA5" s="144"/>
      <c r="AB5" s="144"/>
      <c r="AC5" s="144"/>
      <c r="AE5" s="97"/>
    </row>
    <row r="6" spans="1:40" s="96" customFormat="1" ht="15" x14ac:dyDescent="0.2">
      <c r="A6" s="164"/>
      <c r="B6" s="146"/>
      <c r="Z6" s="98" t="s">
        <v>36</v>
      </c>
      <c r="AA6" s="147" t="s">
        <v>37</v>
      </c>
      <c r="AB6" s="147" t="s">
        <v>38</v>
      </c>
      <c r="AC6" s="147"/>
      <c r="AD6" s="98" t="s">
        <v>80</v>
      </c>
    </row>
    <row r="7" spans="1:40" s="96" customFormat="1" ht="15" x14ac:dyDescent="0.2">
      <c r="A7" s="164"/>
      <c r="B7" s="146"/>
      <c r="Z7" s="99" t="s">
        <v>39</v>
      </c>
      <c r="AA7" s="100" t="s">
        <v>40</v>
      </c>
      <c r="AB7" s="100"/>
      <c r="AC7" s="100" t="s">
        <v>41</v>
      </c>
      <c r="AD7" s="100" t="s">
        <v>79</v>
      </c>
      <c r="AE7" s="98">
        <v>2008</v>
      </c>
      <c r="AF7" s="98">
        <v>2009</v>
      </c>
      <c r="AG7" s="98">
        <v>2010</v>
      </c>
      <c r="AH7" s="98">
        <v>2011</v>
      </c>
      <c r="AI7" s="98">
        <v>2012</v>
      </c>
      <c r="AJ7" s="98">
        <v>2013</v>
      </c>
      <c r="AK7" s="98">
        <v>2014</v>
      </c>
      <c r="AL7" s="98">
        <v>2015</v>
      </c>
      <c r="AM7" s="98" t="s">
        <v>1101</v>
      </c>
      <c r="AN7" s="98" t="s">
        <v>1070</v>
      </c>
    </row>
    <row r="8" spans="1:40" s="96" customFormat="1" x14ac:dyDescent="0.2">
      <c r="Z8" s="57" t="s">
        <v>10</v>
      </c>
      <c r="AA8" s="148" t="s">
        <v>35</v>
      </c>
      <c r="AB8" s="101" t="s">
        <v>679</v>
      </c>
      <c r="AC8" s="148"/>
      <c r="AD8" s="101" t="s">
        <v>679</v>
      </c>
      <c r="AE8" s="57">
        <f>'1'!F6/'1'!AB6</f>
        <v>9.6065677394646869</v>
      </c>
      <c r="AF8" s="57">
        <f>'1'!G6/'1'!AC6</f>
        <v>9.1114961831420072</v>
      </c>
      <c r="AG8" s="57">
        <f>'1'!H6/'1'!AD6</f>
        <v>9.088158074685829</v>
      </c>
      <c r="AH8" s="57">
        <f>'1'!I6/'1'!AE6</f>
        <v>8.519091656153865</v>
      </c>
      <c r="AI8" s="57">
        <f>'1'!J6/'1'!AF6</f>
        <v>8.1094102961940528</v>
      </c>
      <c r="AJ8" s="57">
        <f>'1'!K6/'1'!AG6</f>
        <v>7.8819676607553264</v>
      </c>
      <c r="AK8" s="57">
        <f>'1'!L6/'1'!AH6</f>
        <v>7.8126359086880681</v>
      </c>
      <c r="AL8" s="57">
        <f>'1'!M6/'1'!AI6</f>
        <v>7.6460906944908116</v>
      </c>
      <c r="AM8" s="57">
        <f>'1'!N6/'1'!AJ6</f>
        <v>7.8559684724962597</v>
      </c>
      <c r="AN8" s="57">
        <f>'1'!O6/'1'!AK6</f>
        <v>7.8507304274318139</v>
      </c>
    </row>
    <row r="9" spans="1:40" s="96" customFormat="1" x14ac:dyDescent="0.2">
      <c r="AA9" s="144"/>
      <c r="AB9" s="94" t="s">
        <v>45</v>
      </c>
      <c r="AC9" s="149" t="s">
        <v>46</v>
      </c>
      <c r="AD9" s="86" t="s">
        <v>11</v>
      </c>
      <c r="AE9" s="57">
        <f>'1'!F7/'1'!AB7</f>
        <v>19.130343747021037</v>
      </c>
      <c r="AF9" s="57">
        <f>'1'!G7/'1'!AC7</f>
        <v>18.6637011467229</v>
      </c>
      <c r="AG9" s="57">
        <f>'1'!H7/'1'!AD7</f>
        <v>19.985454831908974</v>
      </c>
      <c r="AH9" s="57">
        <f>'1'!I7/'1'!AE7</f>
        <v>16.61863783609288</v>
      </c>
      <c r="AI9" s="57">
        <f>'1'!J7/'1'!AF7</f>
        <v>14.964676362623077</v>
      </c>
      <c r="AJ9" s="57">
        <f>'1'!K7/'1'!AG7</f>
        <v>15.010664677719685</v>
      </c>
      <c r="AK9" s="57">
        <f>'1'!L7/'1'!AH7</f>
        <v>14.370759568538288</v>
      </c>
      <c r="AL9" s="57">
        <f>'1'!M7/'1'!AI7</f>
        <v>15.431781951658303</v>
      </c>
      <c r="AM9" s="57">
        <f>'1'!N7/'1'!AJ7</f>
        <v>14.153121998757987</v>
      </c>
      <c r="AN9" s="57">
        <f>'1'!O7/'1'!AK7</f>
        <v>13.118977624278656</v>
      </c>
    </row>
    <row r="10" spans="1:40"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AB10" s="69" t="s">
        <v>47</v>
      </c>
      <c r="AC10" s="58" t="s">
        <v>48</v>
      </c>
      <c r="AD10" s="71" t="s">
        <v>12</v>
      </c>
      <c r="AE10" s="57">
        <f>'1'!F8/'1'!AB8</f>
        <v>8.4053070627271147</v>
      </c>
      <c r="AF10" s="57">
        <f>'1'!G8/'1'!AC8</f>
        <v>7.6650568234534289</v>
      </c>
      <c r="AG10" s="57">
        <f>'1'!H8/'1'!AD8</f>
        <v>7.4550573896095989</v>
      </c>
      <c r="AH10" s="57">
        <f>'1'!I8/'1'!AE8</f>
        <v>7.4313133999914429</v>
      </c>
      <c r="AI10" s="57">
        <f>'1'!J8/'1'!AF8</f>
        <v>7.2789434586457364</v>
      </c>
      <c r="AJ10" s="57">
        <f>'1'!K8/'1'!AG8</f>
        <v>6.9306635880494181</v>
      </c>
      <c r="AK10" s="57">
        <f>'1'!L8/'1'!AH8</f>
        <v>7.0024699858479913</v>
      </c>
      <c r="AL10" s="57">
        <f>'1'!M8/'1'!AI8</f>
        <v>6.6192814261303319</v>
      </c>
      <c r="AM10" s="57">
        <f>'1'!N8/'1'!AJ8</f>
        <v>7.3090789128689568</v>
      </c>
      <c r="AN10" s="57">
        <f>'1'!O8/'1'!AK8</f>
        <v>7.5629978807153773</v>
      </c>
    </row>
    <row r="11" spans="1:40"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c r="Y11" s="96"/>
      <c r="AB11" s="69" t="s">
        <v>49</v>
      </c>
      <c r="AC11" s="58" t="s">
        <v>50</v>
      </c>
      <c r="AD11" s="71" t="s">
        <v>13</v>
      </c>
      <c r="AE11" s="57">
        <f>'1'!F9/'1'!AB9</f>
        <v>0.47445635660298874</v>
      </c>
      <c r="AF11" s="57">
        <f>'1'!G9/'1'!AC9</f>
        <v>0.52837861941752118</v>
      </c>
      <c r="AG11" s="57">
        <f>'1'!H9/'1'!AD9</f>
        <v>0.5025915065654345</v>
      </c>
      <c r="AH11" s="57">
        <f>'1'!I9/'1'!AE9</f>
        <v>0.47279971002149618</v>
      </c>
      <c r="AI11" s="57">
        <f>'1'!J9/'1'!AF9</f>
        <v>0.47998994808210743</v>
      </c>
      <c r="AJ11" s="57">
        <f>'1'!K9/'1'!AG9</f>
        <v>0.44078092121378798</v>
      </c>
      <c r="AK11" s="57">
        <f>'1'!L9/'1'!AH9</f>
        <v>0.42057247468884451</v>
      </c>
      <c r="AL11" s="57">
        <f>'1'!M9/'1'!AI9</f>
        <v>0.41654736044383511</v>
      </c>
      <c r="AM11" s="57">
        <f>'1'!N9/'1'!AJ9</f>
        <v>0.40410077704668784</v>
      </c>
      <c r="AN11" s="57">
        <f>'1'!O9/'1'!AK9</f>
        <v>0.38788176092084836</v>
      </c>
    </row>
    <row r="12" spans="1:40" x14ac:dyDescent="0.2">
      <c r="A12" s="96"/>
      <c r="B12" s="96"/>
      <c r="C12" s="96"/>
      <c r="D12" s="96"/>
      <c r="E12" s="96"/>
      <c r="F12" s="96"/>
      <c r="G12" s="96"/>
      <c r="H12" s="96"/>
      <c r="I12" s="96"/>
      <c r="J12" s="96"/>
      <c r="K12" s="96"/>
      <c r="L12" s="96"/>
      <c r="M12" s="96"/>
      <c r="N12" s="96"/>
      <c r="O12" s="96"/>
      <c r="P12" s="96"/>
      <c r="Q12" s="96"/>
      <c r="R12" s="96"/>
      <c r="S12" s="96"/>
      <c r="T12" s="96"/>
      <c r="U12" s="96"/>
      <c r="V12" s="96"/>
      <c r="W12" s="96"/>
      <c r="X12" s="96"/>
      <c r="Y12" s="96"/>
      <c r="AB12" s="69" t="s">
        <v>51</v>
      </c>
      <c r="AC12" s="58" t="s">
        <v>52</v>
      </c>
      <c r="AD12" s="71" t="s">
        <v>14</v>
      </c>
      <c r="AE12" s="79"/>
      <c r="AF12" s="79"/>
      <c r="AG12" s="79"/>
      <c r="AH12" s="79"/>
      <c r="AI12" s="79"/>
      <c r="AJ12" s="79"/>
      <c r="AK12" s="79"/>
      <c r="AL12" s="79"/>
      <c r="AM12" s="79"/>
      <c r="AN12" s="79"/>
    </row>
    <row r="13" spans="1:40" x14ac:dyDescent="0.2">
      <c r="AB13" s="150" t="s">
        <v>56</v>
      </c>
      <c r="AC13" s="151" t="s">
        <v>57</v>
      </c>
      <c r="AD13" s="71" t="s">
        <v>58</v>
      </c>
      <c r="AE13" s="79"/>
      <c r="AF13" s="79"/>
      <c r="AG13" s="79"/>
      <c r="AH13" s="79"/>
      <c r="AI13" s="79"/>
      <c r="AJ13" s="79"/>
      <c r="AK13" s="79"/>
      <c r="AL13" s="79"/>
      <c r="AM13" s="79"/>
      <c r="AN13" s="79"/>
    </row>
    <row r="14" spans="1:40" x14ac:dyDescent="0.2">
      <c r="Z14" s="74"/>
      <c r="AA14" s="151"/>
      <c r="AB14" s="151"/>
      <c r="AC14" s="151"/>
      <c r="AD14" s="71"/>
      <c r="AE14" s="79"/>
      <c r="AF14" s="79"/>
      <c r="AG14" s="79"/>
      <c r="AH14" s="79"/>
      <c r="AI14" s="79"/>
      <c r="AJ14" s="79"/>
      <c r="AK14" s="79"/>
      <c r="AL14" s="79"/>
      <c r="AM14" s="79"/>
      <c r="AN14" s="79"/>
    </row>
    <row r="15" spans="1:40" x14ac:dyDescent="0.2">
      <c r="Z15" s="20" t="s">
        <v>15</v>
      </c>
      <c r="AA15" s="152" t="s">
        <v>42</v>
      </c>
      <c r="AB15" s="101" t="s">
        <v>679</v>
      </c>
      <c r="AC15" s="152"/>
      <c r="AD15" s="70" t="s">
        <v>679</v>
      </c>
      <c r="AE15" s="57">
        <f>'1'!F13/'1'!AB13</f>
        <v>10.132921969902709</v>
      </c>
      <c r="AF15" s="57">
        <f>'1'!G13/'1'!AC13</f>
        <v>9.9483223601944495</v>
      </c>
      <c r="AG15" s="57">
        <f>'1'!H13/'1'!AD13</f>
        <v>12.850796761990225</v>
      </c>
      <c r="AH15" s="57">
        <f>'1'!I13/'1'!AE13</f>
        <v>11.190859238074166</v>
      </c>
      <c r="AI15" s="57">
        <f>'1'!J13/'1'!AF13</f>
        <v>10.141864284027061</v>
      </c>
      <c r="AJ15" s="57">
        <f>'1'!K13/'1'!AG13</f>
        <v>10.043910568868222</v>
      </c>
      <c r="AK15" s="57">
        <f>'1'!L13/'1'!AH13</f>
        <v>9.2087824490940768</v>
      </c>
      <c r="AL15" s="57">
        <f>'1'!M13/'1'!AI13</f>
        <v>8.9403641832948377</v>
      </c>
      <c r="AM15" s="57">
        <f>'1'!N13/'1'!AJ13</f>
        <v>8.8184942808977471</v>
      </c>
      <c r="AN15" s="57">
        <f>'1'!O13/'1'!AK13</f>
        <v>8.2740491655120856</v>
      </c>
    </row>
    <row r="16" spans="1:40" x14ac:dyDescent="0.2">
      <c r="AB16" s="69" t="s">
        <v>45</v>
      </c>
      <c r="AC16" s="58" t="s">
        <v>46</v>
      </c>
      <c r="AD16" s="71" t="s">
        <v>11</v>
      </c>
      <c r="AE16" s="57">
        <f>'1'!F14/'1'!AB14</f>
        <v>26.500956760849839</v>
      </c>
      <c r="AF16" s="57">
        <f>'1'!G14/'1'!AC14</f>
        <v>27.098707962413624</v>
      </c>
      <c r="AG16" s="57">
        <f>'1'!H14/'1'!AD14</f>
        <v>41.963587459122898</v>
      </c>
      <c r="AH16" s="57">
        <f>'1'!I14/'1'!AE14</f>
        <v>34.303948915759122</v>
      </c>
      <c r="AI16" s="57">
        <f>'1'!J14/'1'!AF14</f>
        <v>30.491486693514521</v>
      </c>
      <c r="AJ16" s="57">
        <f>'1'!K14/'1'!AG14</f>
        <v>31.120025493126377</v>
      </c>
      <c r="AK16" s="57">
        <f>'1'!L14/'1'!AH14</f>
        <v>27.919968938788156</v>
      </c>
      <c r="AL16" s="57">
        <f>'1'!M14/'1'!AI14</f>
        <v>27.208184306719936</v>
      </c>
      <c r="AM16" s="57">
        <f>'1'!N14/'1'!AJ14</f>
        <v>28.581600950135513</v>
      </c>
      <c r="AN16" s="57">
        <f>'1'!O14/'1'!AK14</f>
        <v>26.575212241225653</v>
      </c>
    </row>
    <row r="17" spans="26:40" x14ac:dyDescent="0.2">
      <c r="AB17" s="69" t="s">
        <v>47</v>
      </c>
      <c r="AC17" s="58" t="s">
        <v>48</v>
      </c>
      <c r="AD17" s="71" t="s">
        <v>12</v>
      </c>
      <c r="AE17" s="57">
        <f>'1'!F15/'1'!AB15</f>
        <v>4.4356331140786143</v>
      </c>
      <c r="AF17" s="57">
        <f>'1'!G15/'1'!AC15</f>
        <v>4.1022167280190498</v>
      </c>
      <c r="AG17" s="57">
        <f>'1'!H15/'1'!AD15</f>
        <v>4.1717679406184454</v>
      </c>
      <c r="AH17" s="57">
        <f>'1'!I15/'1'!AE15</f>
        <v>3.9353291342564645</v>
      </c>
      <c r="AI17" s="57">
        <f>'1'!J15/'1'!AF15</f>
        <v>3.5856009530481088</v>
      </c>
      <c r="AJ17" s="57">
        <f>'1'!K15/'1'!AG15</f>
        <v>3.4042669898602345</v>
      </c>
      <c r="AK17" s="57">
        <f>'1'!L15/'1'!AH15</f>
        <v>3.2409399977717652</v>
      </c>
      <c r="AL17" s="57">
        <f>'1'!M15/'1'!AI15</f>
        <v>3.0369146333598884</v>
      </c>
      <c r="AM17" s="57">
        <f>'1'!N15/'1'!AJ15</f>
        <v>2.706459809173595</v>
      </c>
      <c r="AN17" s="57">
        <f>'1'!O15/'1'!AK15</f>
        <v>2.7415747864874924</v>
      </c>
    </row>
    <row r="18" spans="26:40" x14ac:dyDescent="0.2">
      <c r="AB18" s="69" t="s">
        <v>49</v>
      </c>
      <c r="AC18" s="58" t="s">
        <v>50</v>
      </c>
      <c r="AD18" s="71" t="s">
        <v>13</v>
      </c>
      <c r="AE18" s="57">
        <f>'1'!F16/'1'!AB16</f>
        <v>0.32956835362688713</v>
      </c>
      <c r="AF18" s="57">
        <f>'1'!G16/'1'!AC16</f>
        <v>0.32293662493018338</v>
      </c>
      <c r="AG18" s="57">
        <f>'1'!H16/'1'!AD16</f>
        <v>0.32353022025509104</v>
      </c>
      <c r="AH18" s="57">
        <f>'1'!I16/'1'!AE16</f>
        <v>0.30460752058468721</v>
      </c>
      <c r="AI18" s="57">
        <f>'1'!J16/'1'!AF16</f>
        <v>0.30771304934436161</v>
      </c>
      <c r="AJ18" s="57">
        <f>'1'!K16/'1'!AG16</f>
        <v>0.26994425334125527</v>
      </c>
      <c r="AK18" s="57">
        <f>'1'!L16/'1'!AH16</f>
        <v>0.24966553447635267</v>
      </c>
      <c r="AL18" s="57">
        <f>'1'!M16/'1'!AI16</f>
        <v>0.27887577187418722</v>
      </c>
      <c r="AM18" s="57">
        <f>'1'!N16/'1'!AJ16</f>
        <v>0.26531602465986248</v>
      </c>
      <c r="AN18" s="57">
        <f>'1'!O16/'1'!AK16</f>
        <v>0.24668457691096699</v>
      </c>
    </row>
    <row r="19" spans="26:40" x14ac:dyDescent="0.2">
      <c r="AB19" s="69" t="s">
        <v>51</v>
      </c>
      <c r="AC19" s="58" t="s">
        <v>52</v>
      </c>
      <c r="AD19" s="71" t="s">
        <v>14</v>
      </c>
      <c r="AE19" s="79"/>
      <c r="AF19" s="79"/>
      <c r="AG19" s="79"/>
      <c r="AH19" s="79"/>
      <c r="AI19" s="79"/>
      <c r="AJ19" s="79"/>
      <c r="AK19" s="79"/>
      <c r="AL19" s="79"/>
      <c r="AM19" s="79"/>
      <c r="AN19" s="79"/>
    </row>
    <row r="20" spans="26:40" x14ac:dyDescent="0.2">
      <c r="AB20" s="150" t="s">
        <v>56</v>
      </c>
      <c r="AC20" s="151" t="s">
        <v>57</v>
      </c>
      <c r="AD20" s="71" t="s">
        <v>58</v>
      </c>
      <c r="AE20" s="79"/>
      <c r="AF20" s="79"/>
      <c r="AG20" s="79"/>
      <c r="AH20" s="79"/>
      <c r="AI20" s="79"/>
      <c r="AJ20" s="79"/>
      <c r="AK20" s="79"/>
      <c r="AL20" s="79"/>
      <c r="AM20" s="79"/>
      <c r="AN20" s="79"/>
    </row>
    <row r="21" spans="26:40" x14ac:dyDescent="0.2">
      <c r="Z21" s="74"/>
      <c r="AA21" s="151"/>
      <c r="AB21" s="151"/>
      <c r="AC21" s="151"/>
      <c r="AD21" s="71"/>
      <c r="AE21" s="79"/>
      <c r="AF21" s="79"/>
      <c r="AG21" s="79"/>
      <c r="AH21" s="79"/>
      <c r="AI21" s="79"/>
      <c r="AJ21" s="79"/>
      <c r="AK21" s="79"/>
      <c r="AL21" s="79"/>
      <c r="AM21" s="79"/>
      <c r="AN21" s="79"/>
    </row>
    <row r="22" spans="26:40" x14ac:dyDescent="0.2">
      <c r="Z22" s="20" t="s">
        <v>16</v>
      </c>
      <c r="AA22" s="152" t="s">
        <v>43</v>
      </c>
      <c r="AB22" s="101" t="s">
        <v>679</v>
      </c>
      <c r="AC22" s="152"/>
      <c r="AD22" s="70" t="s">
        <v>679</v>
      </c>
      <c r="AE22" s="57">
        <f>'1'!F20/'1'!AB20</f>
        <v>31.39741872342417</v>
      </c>
      <c r="AF22" s="57">
        <f>'1'!G20/'1'!AC20</f>
        <v>19.977593617378279</v>
      </c>
      <c r="AG22" s="57">
        <f>'1'!H20/'1'!AD20</f>
        <v>29.434068746777658</v>
      </c>
      <c r="AH22" s="57">
        <f>'1'!I20/'1'!AE20</f>
        <v>26.635051290548102</v>
      </c>
      <c r="AI22" s="57">
        <f>'1'!J20/'1'!AF20</f>
        <v>21.599275464815658</v>
      </c>
      <c r="AJ22" s="57">
        <f>'1'!K20/'1'!AG20</f>
        <v>22.123489109621673</v>
      </c>
      <c r="AK22" s="57">
        <f>'1'!L20/'1'!AH20</f>
        <v>22.85053645127649</v>
      </c>
      <c r="AL22" s="57">
        <f>'1'!M20/'1'!AI20</f>
        <v>28.668743080028957</v>
      </c>
      <c r="AM22" s="57">
        <f>'1'!N20/'1'!AJ20</f>
        <v>21.539066794137188</v>
      </c>
      <c r="AN22" s="57">
        <f>'1'!O20/'1'!AK20</f>
        <v>21.5599911177999</v>
      </c>
    </row>
    <row r="23" spans="26:40" x14ac:dyDescent="0.2">
      <c r="AB23" s="69" t="s">
        <v>45</v>
      </c>
      <c r="AC23" s="58" t="s">
        <v>46</v>
      </c>
      <c r="AD23" s="71" t="s">
        <v>11</v>
      </c>
      <c r="AE23" s="57">
        <f>'1'!F21/'1'!AB21</f>
        <v>85.847937001994055</v>
      </c>
      <c r="AF23" s="57">
        <f>'1'!G21/'1'!AC21</f>
        <v>51.44339646720163</v>
      </c>
      <c r="AG23" s="57">
        <f>'1'!H21/'1'!AD21</f>
        <v>83.888461155431401</v>
      </c>
      <c r="AH23" s="57">
        <f>'1'!I21/'1'!AE21</f>
        <v>74.5561582651805</v>
      </c>
      <c r="AI23" s="57">
        <f>'1'!J21/'1'!AF21</f>
        <v>60.005917700988213</v>
      </c>
      <c r="AJ23" s="57">
        <f>'1'!K21/'1'!AG21</f>
        <v>63.258306616334934</v>
      </c>
      <c r="AK23" s="57">
        <f>'1'!L21/'1'!AH21</f>
        <v>66.840480863543135</v>
      </c>
      <c r="AL23" s="57">
        <f>'1'!M21/'1'!AI21</f>
        <v>89.909545216660518</v>
      </c>
      <c r="AM23" s="57">
        <f>'1'!N21/'1'!AJ21</f>
        <v>67.157688484455306</v>
      </c>
      <c r="AN23" s="57">
        <f>'1'!O21/'1'!AK21</f>
        <v>68.204773193321031</v>
      </c>
    </row>
    <row r="24" spans="26:40" x14ac:dyDescent="0.2">
      <c r="AB24" s="69" t="s">
        <v>47</v>
      </c>
      <c r="AC24" s="58" t="s">
        <v>48</v>
      </c>
      <c r="AD24" s="71" t="s">
        <v>12</v>
      </c>
      <c r="AE24" s="57">
        <f>'1'!F22/'1'!AB22</f>
        <v>5.0967694958297347</v>
      </c>
      <c r="AF24" s="57">
        <f>'1'!G22/'1'!AC22</f>
        <v>4.7063274658745788</v>
      </c>
      <c r="AG24" s="57">
        <f>'1'!H22/'1'!AD22</f>
        <v>4.7056101091665612</v>
      </c>
      <c r="AH24" s="57">
        <f>'1'!I22/'1'!AE22</f>
        <v>4.4722489781396044</v>
      </c>
      <c r="AI24" s="57">
        <f>'1'!J22/'1'!AF22</f>
        <v>3.9674401779215365</v>
      </c>
      <c r="AJ24" s="57">
        <f>'1'!K22/'1'!AG22</f>
        <v>3.8272537112145204</v>
      </c>
      <c r="AK24" s="57">
        <f>'1'!L22/'1'!AH22</f>
        <v>3.6945045228175726</v>
      </c>
      <c r="AL24" s="57">
        <f>'1'!M22/'1'!AI22</f>
        <v>3.6285572780137172</v>
      </c>
      <c r="AM24" s="57">
        <f>'1'!N22/'1'!AJ22</f>
        <v>3.3157866959929856</v>
      </c>
      <c r="AN24" s="57">
        <f>'1'!O22/'1'!AK22</f>
        <v>3.1239077215873254</v>
      </c>
    </row>
    <row r="25" spans="26:40" x14ac:dyDescent="0.2">
      <c r="AB25" s="69" t="s">
        <v>49</v>
      </c>
      <c r="AC25" s="58" t="s">
        <v>50</v>
      </c>
      <c r="AD25" s="71" t="s">
        <v>13</v>
      </c>
      <c r="AE25" s="57">
        <f>'1'!F23/'1'!AB23</f>
        <v>0.50188017177910482</v>
      </c>
      <c r="AF25" s="57">
        <f>'1'!G23/'1'!AC23</f>
        <v>0.5034027377583985</v>
      </c>
      <c r="AG25" s="57">
        <f>'1'!H23/'1'!AD23</f>
        <v>0.5235696804358575</v>
      </c>
      <c r="AH25" s="57">
        <f>'1'!I23/'1'!AE23</f>
        <v>0.50543130732972408</v>
      </c>
      <c r="AI25" s="57">
        <f>'1'!J23/'1'!AF23</f>
        <v>0.52378977203835697</v>
      </c>
      <c r="AJ25" s="57">
        <f>'1'!K23/'1'!AG23</f>
        <v>0.4538986695100658</v>
      </c>
      <c r="AK25" s="57">
        <f>'1'!L23/'1'!AH23</f>
        <v>0.42053503526441288</v>
      </c>
      <c r="AL25" s="57">
        <f>'1'!M23/'1'!AI23</f>
        <v>0.41120048223687894</v>
      </c>
      <c r="AM25" s="57">
        <f>'1'!N23/'1'!AJ23</f>
        <v>0.39151046035025883</v>
      </c>
      <c r="AN25" s="57">
        <f>'1'!O23/'1'!AK23</f>
        <v>0.35908630508744033</v>
      </c>
    </row>
    <row r="26" spans="26:40" x14ac:dyDescent="0.2">
      <c r="AB26" s="69" t="s">
        <v>51</v>
      </c>
      <c r="AC26" s="58" t="s">
        <v>52</v>
      </c>
      <c r="AD26" s="71" t="s">
        <v>14</v>
      </c>
      <c r="AE26" s="79"/>
      <c r="AF26" s="79"/>
      <c r="AG26" s="79"/>
      <c r="AH26" s="79"/>
      <c r="AI26" s="79"/>
      <c r="AJ26" s="79"/>
      <c r="AK26" s="79"/>
      <c r="AL26" s="79"/>
      <c r="AM26" s="79"/>
      <c r="AN26" s="79"/>
    </row>
    <row r="27" spans="26:40" x14ac:dyDescent="0.2">
      <c r="AB27" s="150" t="s">
        <v>56</v>
      </c>
      <c r="AC27" s="151" t="s">
        <v>57</v>
      </c>
      <c r="AD27" s="71" t="s">
        <v>58</v>
      </c>
      <c r="AE27" s="79"/>
      <c r="AF27" s="79"/>
      <c r="AG27" s="79"/>
      <c r="AH27" s="79"/>
      <c r="AI27" s="79"/>
      <c r="AJ27" s="79"/>
      <c r="AK27" s="79"/>
      <c r="AL27" s="79"/>
      <c r="AM27" s="79"/>
      <c r="AN27" s="79"/>
    </row>
    <row r="28" spans="26:40" x14ac:dyDescent="0.2">
      <c r="Z28" s="69"/>
      <c r="AA28" s="58"/>
      <c r="AB28" s="58"/>
      <c r="AC28" s="58"/>
      <c r="AD28" s="71"/>
      <c r="AE28" s="79"/>
      <c r="AF28" s="79"/>
      <c r="AG28" s="79"/>
      <c r="AH28" s="79"/>
      <c r="AI28" s="79"/>
      <c r="AJ28" s="79"/>
      <c r="AK28" s="79"/>
      <c r="AL28" s="79"/>
      <c r="AM28" s="79"/>
      <c r="AN28" s="79"/>
    </row>
    <row r="29" spans="26:40" x14ac:dyDescent="0.2">
      <c r="Z29" s="20" t="s">
        <v>17</v>
      </c>
      <c r="AA29" s="152" t="s">
        <v>44</v>
      </c>
      <c r="AB29" s="101" t="s">
        <v>679</v>
      </c>
      <c r="AC29" s="152"/>
      <c r="AD29" s="70" t="s">
        <v>679</v>
      </c>
      <c r="AE29" s="57">
        <f>'1'!F27/'1'!AB27</f>
        <v>12.435442631559345</v>
      </c>
      <c r="AF29" s="57">
        <f>'1'!G27/'1'!AC27</f>
        <v>12.699962179548342</v>
      </c>
      <c r="AG29" s="57">
        <f>'1'!H27/'1'!AD27</f>
        <v>12.872102795262004</v>
      </c>
      <c r="AH29" s="57">
        <f>'1'!I27/'1'!AE27</f>
        <v>11.211540137702819</v>
      </c>
      <c r="AI29" s="57">
        <f>'1'!J27/'1'!AF27</f>
        <v>11.178998977453437</v>
      </c>
      <c r="AJ29" s="57">
        <f>'1'!K27/'1'!AG27</f>
        <v>10.479103861938542</v>
      </c>
      <c r="AK29" s="57">
        <f>'1'!L27/'1'!AH27</f>
        <v>9.7379603687167009</v>
      </c>
      <c r="AL29" s="57">
        <f>'1'!M27/'1'!AI27</f>
        <v>9.66823244266992</v>
      </c>
      <c r="AM29" s="57">
        <f>'1'!N27/'1'!AJ27</f>
        <v>9.5788166649400477</v>
      </c>
      <c r="AN29" s="57">
        <f>'1'!O27/'1'!AK27</f>
        <v>9.1834981379076588</v>
      </c>
    </row>
    <row r="30" spans="26:40" x14ac:dyDescent="0.2">
      <c r="Z30" s="71"/>
      <c r="AA30" s="58"/>
      <c r="AB30" s="69" t="s">
        <v>45</v>
      </c>
      <c r="AC30" s="58" t="s">
        <v>46</v>
      </c>
      <c r="AD30" s="71" t="s">
        <v>11</v>
      </c>
      <c r="AE30" s="57">
        <f>'1'!F28/'1'!AB28</f>
        <v>23.823066637427864</v>
      </c>
      <c r="AF30" s="57">
        <f>'1'!G28/'1'!AC28</f>
        <v>24.345279259587219</v>
      </c>
      <c r="AG30" s="57">
        <f>'1'!H28/'1'!AD28</f>
        <v>27.159735841157115</v>
      </c>
      <c r="AH30" s="57">
        <f>'1'!I28/'1'!AE28</f>
        <v>25.274741035675188</v>
      </c>
      <c r="AI30" s="57">
        <f>'1'!J28/'1'!AF28</f>
        <v>25.339727872421765</v>
      </c>
      <c r="AJ30" s="57">
        <f>'1'!K28/'1'!AG28</f>
        <v>24.848944879183211</v>
      </c>
      <c r="AK30" s="57">
        <f>'1'!L28/'1'!AH28</f>
        <v>22.530704304812151</v>
      </c>
      <c r="AL30" s="57">
        <f>'1'!M28/'1'!AI28</f>
        <v>23.268155683592187</v>
      </c>
      <c r="AM30" s="57">
        <f>'1'!N28/'1'!AJ28</f>
        <v>24.756447857595386</v>
      </c>
      <c r="AN30" s="57">
        <f>'1'!O28/'1'!AK28</f>
        <v>23.745764627847379</v>
      </c>
    </row>
    <row r="31" spans="26:40" x14ac:dyDescent="0.2">
      <c r="Z31" s="71"/>
      <c r="AA31" s="58"/>
      <c r="AB31" s="69" t="s">
        <v>47</v>
      </c>
      <c r="AC31" s="58" t="s">
        <v>48</v>
      </c>
      <c r="AD31" s="71" t="s">
        <v>12</v>
      </c>
      <c r="AE31" s="57">
        <f>'1'!F29/'1'!AB29</f>
        <v>6.7153938272727691</v>
      </c>
      <c r="AF31" s="57">
        <f>'1'!G29/'1'!AC29</f>
        <v>7.1196258792212692</v>
      </c>
      <c r="AG31" s="57">
        <f>'1'!H29/'1'!AD29</f>
        <v>6.4338066789093471</v>
      </c>
      <c r="AH31" s="57">
        <f>'1'!I29/'1'!AE29</f>
        <v>4.1054293280282295</v>
      </c>
      <c r="AI31" s="57">
        <f>'1'!J29/'1'!AF29</f>
        <v>4.3940906508782653</v>
      </c>
      <c r="AJ31" s="57">
        <f>'1'!K29/'1'!AG29</f>
        <v>3.4627458451965785</v>
      </c>
      <c r="AK31" s="57">
        <f>'1'!L29/'1'!AH29</f>
        <v>3.2437318873280949</v>
      </c>
      <c r="AL31" s="57">
        <f>'1'!M29/'1'!AI29</f>
        <v>3.09314269918969</v>
      </c>
      <c r="AM31" s="57">
        <f>'1'!N29/'1'!AJ29</f>
        <v>2.7064315047563752</v>
      </c>
      <c r="AN31" s="57">
        <f>'1'!O29/'1'!AK29</f>
        <v>2.4867446435502618</v>
      </c>
    </row>
    <row r="32" spans="26:40" x14ac:dyDescent="0.2">
      <c r="Z32" s="71"/>
      <c r="AA32" s="58"/>
      <c r="AB32" s="69" t="s">
        <v>49</v>
      </c>
      <c r="AC32" s="58" t="s">
        <v>50</v>
      </c>
      <c r="AD32" s="71" t="s">
        <v>13</v>
      </c>
      <c r="AE32" s="57">
        <f>'1'!F30/'1'!AB30</f>
        <v>1.1841825094156666</v>
      </c>
      <c r="AF32" s="57">
        <f>'1'!G30/'1'!AC30</f>
        <v>1.1746236619236634</v>
      </c>
      <c r="AG32" s="57">
        <f>'1'!H30/'1'!AD30</f>
        <v>0.96026386372503969</v>
      </c>
      <c r="AH32" s="57">
        <f>'1'!I30/'1'!AE30</f>
        <v>0.96695001071379305</v>
      </c>
      <c r="AI32" s="57">
        <f>'1'!J30/'1'!AF30</f>
        <v>0.91188246711258547</v>
      </c>
      <c r="AJ32" s="57">
        <f>'1'!K30/'1'!AG30</f>
        <v>0.79180977007211217</v>
      </c>
      <c r="AK32" s="57">
        <f>'1'!L30/'1'!AH30</f>
        <v>0.79311886503185869</v>
      </c>
      <c r="AL32" s="57">
        <f>'1'!M30/'1'!AI30</f>
        <v>0.87195723140494674</v>
      </c>
      <c r="AM32" s="57">
        <f>'1'!N30/'1'!AJ30</f>
        <v>0.77184936561934714</v>
      </c>
      <c r="AN32" s="57">
        <f>'1'!O30/'1'!AK30</f>
        <v>0.79419890316080499</v>
      </c>
    </row>
    <row r="33" spans="26:40" x14ac:dyDescent="0.2">
      <c r="Z33" s="69"/>
      <c r="AA33" s="58"/>
      <c r="AB33" s="69" t="s">
        <v>51</v>
      </c>
      <c r="AC33" s="58" t="s">
        <v>52</v>
      </c>
      <c r="AD33" s="71" t="s">
        <v>14</v>
      </c>
      <c r="AE33" s="79"/>
      <c r="AF33" s="79"/>
      <c r="AG33" s="79"/>
      <c r="AH33" s="79"/>
      <c r="AI33" s="79"/>
      <c r="AJ33" s="79"/>
      <c r="AK33" s="79"/>
      <c r="AL33" s="79"/>
      <c r="AM33" s="79"/>
      <c r="AN33" s="79"/>
    </row>
    <row r="34" spans="26:40" x14ac:dyDescent="0.2">
      <c r="Z34" s="74"/>
      <c r="AA34" s="151"/>
      <c r="AB34" s="150" t="s">
        <v>56</v>
      </c>
      <c r="AC34" s="151" t="s">
        <v>57</v>
      </c>
      <c r="AD34" s="71" t="s">
        <v>58</v>
      </c>
      <c r="AE34" s="79"/>
      <c r="AF34" s="79"/>
      <c r="AG34" s="79"/>
      <c r="AH34" s="79"/>
      <c r="AI34" s="79"/>
      <c r="AJ34" s="79"/>
      <c r="AK34" s="79"/>
      <c r="AL34" s="79"/>
      <c r="AM34" s="79"/>
      <c r="AN34" s="79"/>
    </row>
    <row r="35" spans="26:40" x14ac:dyDescent="0.2">
      <c r="Z35" s="69"/>
      <c r="AA35" s="58"/>
      <c r="AB35" s="58"/>
      <c r="AC35" s="58"/>
      <c r="AD35" s="71"/>
      <c r="AE35" s="79"/>
      <c r="AF35" s="79"/>
      <c r="AG35" s="79"/>
      <c r="AH35" s="79"/>
      <c r="AI35" s="79"/>
      <c r="AJ35" s="79"/>
      <c r="AK35" s="79"/>
      <c r="AL35" s="79"/>
      <c r="AM35" s="79"/>
      <c r="AN35" s="79"/>
    </row>
    <row r="36" spans="26:40" x14ac:dyDescent="0.2">
      <c r="Z36" s="35" t="s">
        <v>18</v>
      </c>
      <c r="AA36" s="136" t="s">
        <v>59</v>
      </c>
      <c r="AB36" s="101" t="s">
        <v>679</v>
      </c>
      <c r="AC36" s="136"/>
      <c r="AD36" s="70" t="s">
        <v>679</v>
      </c>
      <c r="AE36" s="57">
        <f>'1'!F34/'1'!AB34</f>
        <v>10.673064050074133</v>
      </c>
      <c r="AF36" s="57">
        <f>'1'!G34/'1'!AC34</f>
        <v>11.086364097032742</v>
      </c>
      <c r="AG36" s="57">
        <f>'1'!H34/'1'!AD34</f>
        <v>11.269448246411191</v>
      </c>
      <c r="AH36" s="57">
        <f>'1'!I34/'1'!AE34</f>
        <v>10.332324960886874</v>
      </c>
      <c r="AI36" s="57">
        <f>'1'!J34/'1'!AF34</f>
        <v>9.9892145151388636</v>
      </c>
      <c r="AJ36" s="57">
        <f>'1'!K34/'1'!AG34</f>
        <v>9.9629902695978991</v>
      </c>
      <c r="AK36" s="57">
        <f>'1'!L34/'1'!AH34</f>
        <v>9.5494422710205775</v>
      </c>
      <c r="AL36" s="57">
        <f>'1'!M34/'1'!AI34</f>
        <v>9.2303163242896229</v>
      </c>
      <c r="AM36" s="57">
        <f>'1'!N34/'1'!AJ34</f>
        <v>8.6320454982777086</v>
      </c>
      <c r="AN36" s="57">
        <f>'1'!O34/'1'!AK34</f>
        <v>8.5181913656308463</v>
      </c>
    </row>
    <row r="37" spans="26:40" x14ac:dyDescent="0.2">
      <c r="Z37" s="71"/>
      <c r="AA37" s="58"/>
      <c r="AB37" s="69" t="s">
        <v>45</v>
      </c>
      <c r="AC37" s="58" t="s">
        <v>46</v>
      </c>
      <c r="AD37" s="71" t="s">
        <v>11</v>
      </c>
      <c r="AE37" s="57">
        <f>'1'!F35/'1'!AB35</f>
        <v>16.400163547560513</v>
      </c>
      <c r="AF37" s="57">
        <f>'1'!G35/'1'!AC35</f>
        <v>18.365529863383038</v>
      </c>
      <c r="AG37" s="57">
        <f>'1'!H35/'1'!AD35</f>
        <v>18.574013316304104</v>
      </c>
      <c r="AH37" s="57">
        <f>'1'!I35/'1'!AE35</f>
        <v>16.490423209880952</v>
      </c>
      <c r="AI37" s="57">
        <f>'1'!J35/'1'!AF35</f>
        <v>16.344785557872818</v>
      </c>
      <c r="AJ37" s="57">
        <f>'1'!K35/'1'!AG35</f>
        <v>17.027110335790979</v>
      </c>
      <c r="AK37" s="57">
        <f>'1'!L35/'1'!AH35</f>
        <v>16.570995714630172</v>
      </c>
      <c r="AL37" s="57">
        <f>'1'!M35/'1'!AI35</f>
        <v>15.873949571118064</v>
      </c>
      <c r="AM37" s="57">
        <f>'1'!N35/'1'!AJ35</f>
        <v>15.415747734318966</v>
      </c>
      <c r="AN37" s="57">
        <f>'1'!O35/'1'!AK35</f>
        <v>15.534080296825747</v>
      </c>
    </row>
    <row r="38" spans="26:40" x14ac:dyDescent="0.2">
      <c r="Z38" s="71"/>
      <c r="AA38" s="58"/>
      <c r="AB38" s="69" t="s">
        <v>47</v>
      </c>
      <c r="AC38" s="58" t="s">
        <v>48</v>
      </c>
      <c r="AD38" s="71" t="s">
        <v>12</v>
      </c>
      <c r="AE38" s="57">
        <f>'1'!F36/'1'!AB36</f>
        <v>6.172044043517805</v>
      </c>
      <c r="AF38" s="57">
        <f>'1'!G36/'1'!AC36</f>
        <v>5.8128809821008804</v>
      </c>
      <c r="AG38" s="57">
        <f>'1'!H36/'1'!AD36</f>
        <v>6.1146404920681849</v>
      </c>
      <c r="AH38" s="57">
        <f>'1'!I36/'1'!AE36</f>
        <v>5.8667580076328001</v>
      </c>
      <c r="AI38" s="57">
        <f>'1'!J36/'1'!AF36</f>
        <v>5.4329735081589812</v>
      </c>
      <c r="AJ38" s="57">
        <f>'1'!K36/'1'!AG36</f>
        <v>5.151623237774678</v>
      </c>
      <c r="AK38" s="57">
        <f>'1'!L36/'1'!AH36</f>
        <v>4.7620894614077116</v>
      </c>
      <c r="AL38" s="57">
        <f>'1'!M36/'1'!AI36</f>
        <v>4.6820706280958913</v>
      </c>
      <c r="AM38" s="57">
        <f>'1'!N36/'1'!AJ36</f>
        <v>3.9889732227239163</v>
      </c>
      <c r="AN38" s="57">
        <f>'1'!O36/'1'!AK36</f>
        <v>3.6596885389780942</v>
      </c>
    </row>
    <row r="39" spans="26:40" x14ac:dyDescent="0.2">
      <c r="Z39" s="71"/>
      <c r="AA39" s="58"/>
      <c r="AB39" s="69" t="s">
        <v>49</v>
      </c>
      <c r="AC39" s="58" t="s">
        <v>50</v>
      </c>
      <c r="AD39" s="71" t="s">
        <v>13</v>
      </c>
      <c r="AE39" s="57">
        <f>'1'!F37/'1'!AB37</f>
        <v>0.51152488823103337</v>
      </c>
      <c r="AF39" s="57">
        <f>'1'!G37/'1'!AC37</f>
        <v>0.52939352145987006</v>
      </c>
      <c r="AG39" s="57">
        <f>'1'!H37/'1'!AD37</f>
        <v>0.5267261381783942</v>
      </c>
      <c r="AH39" s="57">
        <f>'1'!I37/'1'!AE37</f>
        <v>0.49349633221921663</v>
      </c>
      <c r="AI39" s="57">
        <f>'1'!J37/'1'!AF37</f>
        <v>0.50564028197749278</v>
      </c>
      <c r="AJ39" s="57">
        <f>'1'!K37/'1'!AG37</f>
        <v>0.4638882859482385</v>
      </c>
      <c r="AK39" s="57">
        <f>'1'!L37/'1'!AH37</f>
        <v>0.41534329777850082</v>
      </c>
      <c r="AL39" s="57">
        <f>'1'!M37/'1'!AI37</f>
        <v>0.3860045299806098</v>
      </c>
      <c r="AM39" s="57">
        <f>'1'!N37/'1'!AJ37</f>
        <v>0.37052102203416776</v>
      </c>
      <c r="AN39" s="57">
        <f>'1'!O37/'1'!AK37</f>
        <v>0.34624655108511398</v>
      </c>
    </row>
    <row r="40" spans="26:40" x14ac:dyDescent="0.2">
      <c r="Z40" s="69"/>
      <c r="AA40" s="58"/>
      <c r="AB40" s="69" t="s">
        <v>51</v>
      </c>
      <c r="AC40" s="58" t="s">
        <v>52</v>
      </c>
      <c r="AD40" s="71" t="s">
        <v>14</v>
      </c>
      <c r="AE40" s="79"/>
      <c r="AF40" s="79"/>
      <c r="AG40" s="79"/>
      <c r="AH40" s="79"/>
      <c r="AI40" s="79"/>
      <c r="AJ40" s="79"/>
      <c r="AK40" s="79"/>
      <c r="AL40" s="79"/>
      <c r="AM40" s="79"/>
      <c r="AN40" s="79"/>
    </row>
    <row r="41" spans="26:40" x14ac:dyDescent="0.2">
      <c r="Z41" s="74"/>
      <c r="AA41" s="151"/>
      <c r="AB41" s="150" t="s">
        <v>56</v>
      </c>
      <c r="AC41" s="151" t="s">
        <v>57</v>
      </c>
      <c r="AD41" s="71" t="s">
        <v>58</v>
      </c>
      <c r="AE41" s="79"/>
      <c r="AF41" s="79"/>
      <c r="AG41" s="79"/>
      <c r="AH41" s="79"/>
      <c r="AI41" s="79"/>
      <c r="AJ41" s="79"/>
      <c r="AK41" s="79"/>
      <c r="AL41" s="79"/>
      <c r="AM41" s="79"/>
      <c r="AN41" s="79"/>
    </row>
    <row r="42" spans="26:40" x14ac:dyDescent="0.2">
      <c r="Z42" s="69"/>
      <c r="AA42" s="58"/>
      <c r="AB42" s="58"/>
      <c r="AC42" s="58"/>
      <c r="AD42" s="71"/>
      <c r="AE42" s="79"/>
      <c r="AF42" s="79"/>
      <c r="AG42" s="79"/>
      <c r="AH42" s="79"/>
      <c r="AI42" s="79"/>
      <c r="AJ42" s="79"/>
      <c r="AK42" s="79"/>
      <c r="AL42" s="79"/>
      <c r="AM42" s="79"/>
      <c r="AN42" s="79"/>
    </row>
    <row r="43" spans="26:40" x14ac:dyDescent="0.2">
      <c r="Z43" s="35" t="s">
        <v>19</v>
      </c>
      <c r="AA43" s="136" t="s">
        <v>60</v>
      </c>
      <c r="AB43" s="101" t="s">
        <v>679</v>
      </c>
      <c r="AC43" s="136"/>
      <c r="AD43" s="70" t="s">
        <v>679</v>
      </c>
      <c r="AE43" s="57">
        <f>'1'!F41/'1'!AB41</f>
        <v>11.146481788922701</v>
      </c>
      <c r="AF43" s="57">
        <f>'1'!G41/'1'!AC41</f>
        <v>11.490815406875342</v>
      </c>
      <c r="AG43" s="57">
        <f>'1'!H41/'1'!AD41</f>
        <v>11.761714181702873</v>
      </c>
      <c r="AH43" s="57">
        <f>'1'!I41/'1'!AE41</f>
        <v>10.872518020727716</v>
      </c>
      <c r="AI43" s="57">
        <f>'1'!J41/'1'!AF41</f>
        <v>10.432793004854798</v>
      </c>
      <c r="AJ43" s="57">
        <f>'1'!K41/'1'!AG41</f>
        <v>9.9224865267092657</v>
      </c>
      <c r="AK43" s="57">
        <f>'1'!L41/'1'!AH41</f>
        <v>9.5636979798114439</v>
      </c>
      <c r="AL43" s="57">
        <f>'1'!M41/'1'!AI41</f>
        <v>9.2537955250423156</v>
      </c>
      <c r="AM43" s="57">
        <f>'1'!N41/'1'!AJ41</f>
        <v>8.9010788622817376</v>
      </c>
      <c r="AN43" s="57">
        <f>'1'!O41/'1'!AK41</f>
        <v>8.5552788758629266</v>
      </c>
    </row>
    <row r="44" spans="26:40" x14ac:dyDescent="0.2">
      <c r="Z44" s="71"/>
      <c r="AA44" s="58"/>
      <c r="AB44" s="69" t="s">
        <v>45</v>
      </c>
      <c r="AC44" s="58" t="s">
        <v>46</v>
      </c>
      <c r="AD44" s="71" t="s">
        <v>11</v>
      </c>
      <c r="AE44" s="57">
        <f>'1'!F42/'1'!AB42</f>
        <v>17.542762422420733</v>
      </c>
      <c r="AF44" s="57">
        <f>'1'!G42/'1'!AC42</f>
        <v>19.294744186374579</v>
      </c>
      <c r="AG44" s="57">
        <f>'1'!H42/'1'!AD42</f>
        <v>19.723287803858856</v>
      </c>
      <c r="AH44" s="57">
        <f>'1'!I42/'1'!AE42</f>
        <v>18.077238106921541</v>
      </c>
      <c r="AI44" s="57">
        <f>'1'!J42/'1'!AF42</f>
        <v>18.517679095679082</v>
      </c>
      <c r="AJ44" s="57">
        <f>'1'!K42/'1'!AG42</f>
        <v>17.980755508919199</v>
      </c>
      <c r="AK44" s="57">
        <f>'1'!L42/'1'!AH42</f>
        <v>17.519143768054015</v>
      </c>
      <c r="AL44" s="57">
        <f>'1'!M42/'1'!AI42</f>
        <v>17.751041100120638</v>
      </c>
      <c r="AM44" s="57">
        <f>'1'!N42/'1'!AJ42</f>
        <v>17.648464718949043</v>
      </c>
      <c r="AN44" s="57">
        <f>'1'!O42/'1'!AK42</f>
        <v>17.207049026487809</v>
      </c>
    </row>
    <row r="45" spans="26:40" x14ac:dyDescent="0.2">
      <c r="Z45" s="71"/>
      <c r="AA45" s="58"/>
      <c r="AB45" s="69" t="s">
        <v>47</v>
      </c>
      <c r="AC45" s="58" t="s">
        <v>48</v>
      </c>
      <c r="AD45" s="71" t="s">
        <v>12</v>
      </c>
      <c r="AE45" s="57">
        <f>'1'!F43/'1'!AB43</f>
        <v>6.1988396197290356</v>
      </c>
      <c r="AF45" s="57">
        <f>'1'!G43/'1'!AC43</f>
        <v>5.9389706047087811</v>
      </c>
      <c r="AG45" s="57">
        <f>'1'!H43/'1'!AD43</f>
        <v>6.1992156858491354</v>
      </c>
      <c r="AH45" s="57">
        <f>'1'!I43/'1'!AE43</f>
        <v>5.873886632804818</v>
      </c>
      <c r="AI45" s="57">
        <f>'1'!J43/'1'!AF43</f>
        <v>5.2436124993243149</v>
      </c>
      <c r="AJ45" s="57">
        <f>'1'!K43/'1'!AG43</f>
        <v>4.8159279961128201</v>
      </c>
      <c r="AK45" s="57">
        <f>'1'!L43/'1'!AH43</f>
        <v>4.6028757899227788</v>
      </c>
      <c r="AL45" s="57">
        <f>'1'!M43/'1'!AI43</f>
        <v>4.1937428200577473</v>
      </c>
      <c r="AM45" s="57">
        <f>'1'!N43/'1'!AJ43</f>
        <v>3.9107788797572001</v>
      </c>
      <c r="AN45" s="57">
        <f>'1'!O43/'1'!AK43</f>
        <v>3.6320761543621374</v>
      </c>
    </row>
    <row r="46" spans="26:40" x14ac:dyDescent="0.2">
      <c r="Z46" s="71"/>
      <c r="AA46" s="58"/>
      <c r="AB46" s="69" t="s">
        <v>49</v>
      </c>
      <c r="AC46" s="58" t="s">
        <v>50</v>
      </c>
      <c r="AD46" s="71" t="s">
        <v>13</v>
      </c>
      <c r="AE46" s="57">
        <f>'1'!F44/'1'!AB44</f>
        <v>0.48594063603662363</v>
      </c>
      <c r="AF46" s="57">
        <f>'1'!G44/'1'!AC44</f>
        <v>0.4703099862803623</v>
      </c>
      <c r="AG46" s="57">
        <f>'1'!H44/'1'!AD44</f>
        <v>0.50032944863583095</v>
      </c>
      <c r="AH46" s="57">
        <f>'1'!I44/'1'!AE44</f>
        <v>0.47324183509048334</v>
      </c>
      <c r="AI46" s="57">
        <f>'1'!J44/'1'!AF44</f>
        <v>0.47008173098209355</v>
      </c>
      <c r="AJ46" s="57">
        <f>'1'!K44/'1'!AG44</f>
        <v>0.42421287565918148</v>
      </c>
      <c r="AK46" s="57">
        <f>'1'!L44/'1'!AH44</f>
        <v>0.39401889152873959</v>
      </c>
      <c r="AL46" s="57">
        <f>'1'!M44/'1'!AI44</f>
        <v>0.37077549793429798</v>
      </c>
      <c r="AM46" s="57">
        <f>'1'!N44/'1'!AJ44</f>
        <v>0.36331982652844053</v>
      </c>
      <c r="AN46" s="57">
        <f>'1'!O44/'1'!AK44</f>
        <v>0.34784836676916248</v>
      </c>
    </row>
    <row r="47" spans="26:40" x14ac:dyDescent="0.2">
      <c r="Z47" s="69"/>
      <c r="AA47" s="58"/>
      <c r="AB47" s="69" t="s">
        <v>51</v>
      </c>
      <c r="AC47" s="58" t="s">
        <v>52</v>
      </c>
      <c r="AD47" s="71" t="s">
        <v>14</v>
      </c>
      <c r="AE47" s="79"/>
      <c r="AF47" s="79"/>
      <c r="AG47" s="79"/>
      <c r="AH47" s="79"/>
      <c r="AI47" s="79"/>
      <c r="AJ47" s="79"/>
      <c r="AK47" s="79"/>
      <c r="AL47" s="79"/>
      <c r="AM47" s="79"/>
      <c r="AN47" s="79"/>
    </row>
    <row r="48" spans="26:40" x14ac:dyDescent="0.2">
      <c r="Z48" s="74"/>
      <c r="AA48" s="151"/>
      <c r="AB48" s="150" t="s">
        <v>56</v>
      </c>
      <c r="AC48" s="151" t="s">
        <v>57</v>
      </c>
      <c r="AD48" s="71" t="s">
        <v>58</v>
      </c>
      <c r="AE48" s="79"/>
      <c r="AF48" s="79"/>
      <c r="AG48" s="79"/>
      <c r="AH48" s="79"/>
      <c r="AI48" s="79"/>
      <c r="AJ48" s="79"/>
      <c r="AK48" s="79"/>
      <c r="AL48" s="79"/>
      <c r="AM48" s="79"/>
      <c r="AN48" s="79"/>
    </row>
    <row r="49" spans="26:40" x14ac:dyDescent="0.2">
      <c r="Z49" s="69"/>
      <c r="AA49" s="58"/>
      <c r="AB49" s="58"/>
      <c r="AC49" s="58"/>
      <c r="AD49" s="71"/>
      <c r="AE49" s="79"/>
      <c r="AF49" s="79"/>
      <c r="AG49" s="79"/>
      <c r="AH49" s="79"/>
      <c r="AI49" s="79"/>
      <c r="AJ49" s="79"/>
      <c r="AK49" s="79"/>
      <c r="AL49" s="79"/>
      <c r="AM49" s="79"/>
      <c r="AN49" s="79"/>
    </row>
    <row r="50" spans="26:40" x14ac:dyDescent="0.2">
      <c r="Z50" s="35" t="s">
        <v>20</v>
      </c>
      <c r="AA50" s="136" t="s">
        <v>61</v>
      </c>
      <c r="AB50" s="101" t="s">
        <v>679</v>
      </c>
      <c r="AC50" s="136"/>
      <c r="AD50" s="70" t="s">
        <v>679</v>
      </c>
      <c r="AE50" s="57">
        <f>'1'!F48/'1'!AB48</f>
        <v>18.663324692299923</v>
      </c>
      <c r="AF50" s="57">
        <f>'1'!G48/'1'!AC48</f>
        <v>18.095404425438076</v>
      </c>
      <c r="AG50" s="57">
        <f>'1'!H48/'1'!AD48</f>
        <v>19.210033958603759</v>
      </c>
      <c r="AH50" s="57">
        <f>'1'!I48/'1'!AE48</f>
        <v>19.122728631229684</v>
      </c>
      <c r="AI50" s="57">
        <f>'1'!J48/'1'!AF48</f>
        <v>18.148736548252952</v>
      </c>
      <c r="AJ50" s="57">
        <f>'1'!K48/'1'!AG48</f>
        <v>16.984677740617794</v>
      </c>
      <c r="AK50" s="57">
        <f>'1'!L48/'1'!AH48</f>
        <v>17.245556962498505</v>
      </c>
      <c r="AL50" s="57">
        <f>'1'!M48/'1'!AI48</f>
        <v>16.385822121596398</v>
      </c>
      <c r="AM50" s="57">
        <f>'1'!N48/'1'!AJ48</f>
        <v>15.740017014474684</v>
      </c>
      <c r="AN50" s="57">
        <f>'1'!O48/'1'!AK48</f>
        <v>15.950039321084736</v>
      </c>
    </row>
    <row r="51" spans="26:40" x14ac:dyDescent="0.2">
      <c r="Z51" s="71"/>
      <c r="AA51" s="58"/>
      <c r="AB51" s="69" t="s">
        <v>45</v>
      </c>
      <c r="AC51" s="58" t="s">
        <v>46</v>
      </c>
      <c r="AD51" s="71" t="s">
        <v>11</v>
      </c>
      <c r="AE51" s="57">
        <f>'1'!F49/'1'!AB49</f>
        <v>35.053405996069891</v>
      </c>
      <c r="AF51" s="57">
        <f>'1'!G49/'1'!AC49</f>
        <v>35.011963851256596</v>
      </c>
      <c r="AG51" s="57">
        <f>'1'!H49/'1'!AD49</f>
        <v>38.624842284018996</v>
      </c>
      <c r="AH51" s="57">
        <f>'1'!I49/'1'!AE49</f>
        <v>38.580206759506389</v>
      </c>
      <c r="AI51" s="57">
        <f>'1'!J49/'1'!AF49</f>
        <v>37.712485060648447</v>
      </c>
      <c r="AJ51" s="57">
        <f>'1'!K49/'1'!AG49</f>
        <v>35.479425326173356</v>
      </c>
      <c r="AK51" s="57">
        <f>'1'!L49/'1'!AH49</f>
        <v>36.388446701243303</v>
      </c>
      <c r="AL51" s="57">
        <f>'1'!M49/'1'!AI49</f>
        <v>34.844351145279944</v>
      </c>
      <c r="AM51" s="57">
        <f>'1'!N49/'1'!AJ49</f>
        <v>35.077327024179013</v>
      </c>
      <c r="AN51" s="57">
        <f>'1'!O49/'1'!AK49</f>
        <v>36.630910144723963</v>
      </c>
    </row>
    <row r="52" spans="26:40" x14ac:dyDescent="0.2">
      <c r="Z52" s="71"/>
      <c r="AA52" s="58"/>
      <c r="AB52" s="69" t="s">
        <v>47</v>
      </c>
      <c r="AC52" s="58" t="s">
        <v>48</v>
      </c>
      <c r="AD52" s="71" t="s">
        <v>12</v>
      </c>
      <c r="AE52" s="57">
        <f>'1'!F50/'1'!AB50</f>
        <v>7.8968921831655594</v>
      </c>
      <c r="AF52" s="57">
        <f>'1'!G50/'1'!AC50</f>
        <v>7.5656262241035392</v>
      </c>
      <c r="AG52" s="57">
        <f>'1'!H50/'1'!AD50</f>
        <v>7.7346780218968982</v>
      </c>
      <c r="AH52" s="57">
        <f>'1'!I50/'1'!AE50</f>
        <v>7.8278034268480461</v>
      </c>
      <c r="AI52" s="57">
        <f>'1'!J50/'1'!AF50</f>
        <v>6.762703882276166</v>
      </c>
      <c r="AJ52" s="57">
        <f>'1'!K50/'1'!AG50</f>
        <v>6.2761078397549683</v>
      </c>
      <c r="AK52" s="57">
        <f>'1'!L50/'1'!AH50</f>
        <v>6.2401969973251239</v>
      </c>
      <c r="AL52" s="57">
        <f>'1'!M50/'1'!AI50</f>
        <v>5.7568208984827054</v>
      </c>
      <c r="AM52" s="57">
        <f>'1'!N50/'1'!AJ50</f>
        <v>5.0348450079866476</v>
      </c>
      <c r="AN52" s="57">
        <f>'1'!O50/'1'!AK50</f>
        <v>4.9303782075554707</v>
      </c>
    </row>
    <row r="53" spans="26:40" x14ac:dyDescent="0.2">
      <c r="Z53" s="71"/>
      <c r="AA53" s="58"/>
      <c r="AB53" s="69" t="s">
        <v>49</v>
      </c>
      <c r="AC53" s="58" t="s">
        <v>50</v>
      </c>
      <c r="AD53" s="71" t="s">
        <v>13</v>
      </c>
      <c r="AE53" s="57">
        <f>'1'!F51/'1'!AB51</f>
        <v>0.6167461621398278</v>
      </c>
      <c r="AF53" s="57">
        <f>'1'!G51/'1'!AC51</f>
        <v>0.63987754195130708</v>
      </c>
      <c r="AG53" s="57">
        <f>'1'!H51/'1'!AD51</f>
        <v>0.64521291152354676</v>
      </c>
      <c r="AH53" s="57">
        <f>'1'!I51/'1'!AE51</f>
        <v>0.63224059480400274</v>
      </c>
      <c r="AI53" s="57">
        <f>'1'!J51/'1'!AF51</f>
        <v>0.64990322089029273</v>
      </c>
      <c r="AJ53" s="57">
        <f>'1'!K51/'1'!AG51</f>
        <v>0.58021524402226499</v>
      </c>
      <c r="AK53" s="57">
        <f>'1'!L51/'1'!AH51</f>
        <v>0.55821972922665297</v>
      </c>
      <c r="AL53" s="57">
        <f>'1'!M51/'1'!AI51</f>
        <v>0.56079323261993852</v>
      </c>
      <c r="AM53" s="57">
        <f>'1'!N51/'1'!AJ51</f>
        <v>0.53903270706778394</v>
      </c>
      <c r="AN53" s="57">
        <f>'1'!O51/'1'!AK51</f>
        <v>0.51403355235880921</v>
      </c>
    </row>
    <row r="54" spans="26:40" x14ac:dyDescent="0.2">
      <c r="Z54" s="69"/>
      <c r="AA54" s="58"/>
      <c r="AB54" s="69" t="s">
        <v>51</v>
      </c>
      <c r="AC54" s="58" t="s">
        <v>52</v>
      </c>
      <c r="AD54" s="71" t="s">
        <v>14</v>
      </c>
      <c r="AE54" s="79"/>
      <c r="AF54" s="79"/>
      <c r="AG54" s="79"/>
      <c r="AH54" s="79"/>
      <c r="AI54" s="79"/>
      <c r="AJ54" s="79"/>
      <c r="AK54" s="79"/>
      <c r="AL54" s="79"/>
      <c r="AM54" s="79"/>
      <c r="AN54" s="79"/>
    </row>
    <row r="55" spans="26:40" x14ac:dyDescent="0.2">
      <c r="Z55" s="74"/>
      <c r="AA55" s="151"/>
      <c r="AB55" s="150" t="s">
        <v>56</v>
      </c>
      <c r="AC55" s="151" t="s">
        <v>57</v>
      </c>
      <c r="AD55" s="71" t="s">
        <v>58</v>
      </c>
      <c r="AE55" s="79"/>
      <c r="AF55" s="79"/>
      <c r="AG55" s="79"/>
      <c r="AH55" s="79"/>
      <c r="AI55" s="79"/>
      <c r="AJ55" s="79"/>
      <c r="AK55" s="79"/>
      <c r="AL55" s="79"/>
      <c r="AM55" s="79"/>
      <c r="AN55" s="79"/>
    </row>
    <row r="56" spans="26:40" x14ac:dyDescent="0.2">
      <c r="Z56" s="69"/>
      <c r="AA56" s="58"/>
      <c r="AB56" s="58"/>
      <c r="AC56" s="58"/>
      <c r="AD56" s="71"/>
      <c r="AE56" s="79"/>
      <c r="AF56" s="79"/>
      <c r="AG56" s="79"/>
      <c r="AH56" s="79"/>
      <c r="AI56" s="79"/>
      <c r="AJ56" s="79"/>
      <c r="AK56" s="79"/>
      <c r="AL56" s="79"/>
      <c r="AM56" s="79"/>
      <c r="AN56" s="79"/>
    </row>
    <row r="57" spans="26:40" x14ac:dyDescent="0.2">
      <c r="Z57" s="35" t="s">
        <v>21</v>
      </c>
      <c r="AA57" s="136" t="s">
        <v>62</v>
      </c>
      <c r="AB57" s="101" t="s">
        <v>679</v>
      </c>
      <c r="AC57" s="136"/>
      <c r="AD57" s="70" t="s">
        <v>679</v>
      </c>
      <c r="AE57" s="57">
        <f>'1'!F55/'1'!AB55</f>
        <v>98.1268330702474</v>
      </c>
      <c r="AF57" s="57">
        <f>'1'!G55/'1'!AC55</f>
        <v>87.780058676474184</v>
      </c>
      <c r="AG57" s="57">
        <f>'1'!H55/'1'!AD55</f>
        <v>94.381831853914107</v>
      </c>
      <c r="AH57" s="57">
        <f>'1'!I55/'1'!AE55</f>
        <v>96.124303124132879</v>
      </c>
      <c r="AI57" s="57">
        <f>'1'!J55/'1'!AF55</f>
        <v>99.842909903326742</v>
      </c>
      <c r="AJ57" s="57">
        <f>'1'!K55/'1'!AG55</f>
        <v>92.910703085203423</v>
      </c>
      <c r="AK57" s="57">
        <f>'1'!L55/'1'!AH55</f>
        <v>89.980747982844079</v>
      </c>
      <c r="AL57" s="57">
        <f>'1'!M55/'1'!AI55</f>
        <v>98.32103704548399</v>
      </c>
      <c r="AM57" s="57">
        <f>'1'!N55/'1'!AJ55</f>
        <v>91.634117102739168</v>
      </c>
      <c r="AN57" s="57">
        <f>'1'!O55/'1'!AK55</f>
        <v>91.253384658019428</v>
      </c>
    </row>
    <row r="58" spans="26:40" x14ac:dyDescent="0.2">
      <c r="Z58" s="71"/>
      <c r="AA58" s="58"/>
      <c r="AB58" s="69" t="s">
        <v>45</v>
      </c>
      <c r="AC58" s="58" t="s">
        <v>46</v>
      </c>
      <c r="AD58" s="71" t="s">
        <v>11</v>
      </c>
      <c r="AE58" s="57">
        <f>'1'!F56/'1'!AB56</f>
        <v>353.82183079553846</v>
      </c>
      <c r="AF58" s="57">
        <f>'1'!G56/'1'!AC56</f>
        <v>296.86524016392985</v>
      </c>
      <c r="AG58" s="57">
        <f>'1'!H56/'1'!AD56</f>
        <v>338.83803117048643</v>
      </c>
      <c r="AH58" s="57">
        <f>'1'!I56/'1'!AE56</f>
        <v>326.45162740515411</v>
      </c>
      <c r="AI58" s="57">
        <f>'1'!J56/'1'!AF56</f>
        <v>339.67097296021507</v>
      </c>
      <c r="AJ58" s="57">
        <f>'1'!K56/'1'!AG56</f>
        <v>327.6915039695686</v>
      </c>
      <c r="AK58" s="57">
        <f>'1'!L56/'1'!AH56</f>
        <v>309.78359948302472</v>
      </c>
      <c r="AL58" s="57">
        <f>'1'!M56/'1'!AI56</f>
        <v>343.99897110073971</v>
      </c>
      <c r="AM58" s="57">
        <f>'1'!N56/'1'!AJ56</f>
        <v>327.14318666286528</v>
      </c>
      <c r="AN58" s="57">
        <f>'1'!O56/'1'!AK56</f>
        <v>308.22177785969467</v>
      </c>
    </row>
    <row r="59" spans="26:40" x14ac:dyDescent="0.2">
      <c r="Z59" s="71"/>
      <c r="AA59" s="58"/>
      <c r="AB59" s="69" t="s">
        <v>47</v>
      </c>
      <c r="AC59" s="58" t="s">
        <v>48</v>
      </c>
      <c r="AD59" s="71" t="s">
        <v>12</v>
      </c>
      <c r="AE59" s="57">
        <f>'1'!F57/'1'!AB57</f>
        <v>34.511453659460365</v>
      </c>
      <c r="AF59" s="57">
        <f>'1'!G57/'1'!AC57</f>
        <v>37.284840321375221</v>
      </c>
      <c r="AG59" s="57">
        <f>'1'!H57/'1'!AD57</f>
        <v>27.334780781355416</v>
      </c>
      <c r="AH59" s="57">
        <f>'1'!I57/'1'!AE57</f>
        <v>26.702131669746667</v>
      </c>
      <c r="AI59" s="57">
        <f>'1'!J57/'1'!AF57</f>
        <v>27.018090156146609</v>
      </c>
      <c r="AJ59" s="57">
        <f>'1'!K57/'1'!AG57</f>
        <v>27.11125148592787</v>
      </c>
      <c r="AK59" s="57">
        <f>'1'!L57/'1'!AH57</f>
        <v>28.077078991778759</v>
      </c>
      <c r="AL59" s="57">
        <f>'1'!M57/'1'!AI57</f>
        <v>25.637009607083804</v>
      </c>
      <c r="AM59" s="57">
        <f>'1'!N57/'1'!AJ57</f>
        <v>24.330115664580791</v>
      </c>
      <c r="AN59" s="57">
        <f>'1'!O57/'1'!AK57</f>
        <v>30.511246658614841</v>
      </c>
    </row>
    <row r="60" spans="26:40" x14ac:dyDescent="0.2">
      <c r="Z60" s="71"/>
      <c r="AA60" s="58"/>
      <c r="AB60" s="69" t="s">
        <v>49</v>
      </c>
      <c r="AC60" s="58" t="s">
        <v>50</v>
      </c>
      <c r="AD60" s="71" t="s">
        <v>13</v>
      </c>
      <c r="AE60" s="57">
        <f>'1'!F58/'1'!AB58</f>
        <v>1.1908451695737909</v>
      </c>
      <c r="AF60" s="57">
        <f>'1'!G58/'1'!AC58</f>
        <v>1.4618118064160655</v>
      </c>
      <c r="AG60" s="57">
        <f>'1'!H58/'1'!AD58</f>
        <v>1.4766073688363468</v>
      </c>
      <c r="AH60" s="57">
        <f>'1'!I58/'1'!AE58</f>
        <v>1.4125814169956494</v>
      </c>
      <c r="AI60" s="57">
        <f>'1'!J58/'1'!AF58</f>
        <v>1.354726436435495</v>
      </c>
      <c r="AJ60" s="57">
        <f>'1'!K58/'1'!AG58</f>
        <v>1.215556826317099</v>
      </c>
      <c r="AK60" s="57">
        <f>'1'!L58/'1'!AH58</f>
        <v>1.178956794951066</v>
      </c>
      <c r="AL60" s="57">
        <f>'1'!M58/'1'!AI58</f>
        <v>1.3131081930661845</v>
      </c>
      <c r="AM60" s="57">
        <f>'1'!N58/'1'!AJ58</f>
        <v>1.3900172938665982</v>
      </c>
      <c r="AN60" s="57">
        <f>'1'!O58/'1'!AK58</f>
        <v>1.2716955784373591</v>
      </c>
    </row>
    <row r="61" spans="26:40" x14ac:dyDescent="0.2">
      <c r="Z61" s="69"/>
      <c r="AA61" s="58"/>
      <c r="AB61" s="69" t="s">
        <v>51</v>
      </c>
      <c r="AC61" s="58" t="s">
        <v>52</v>
      </c>
      <c r="AD61" s="71" t="s">
        <v>14</v>
      </c>
      <c r="AE61" s="79"/>
      <c r="AF61" s="79"/>
      <c r="AG61" s="79"/>
      <c r="AH61" s="79"/>
      <c r="AI61" s="79"/>
      <c r="AJ61" s="79"/>
      <c r="AK61" s="79"/>
      <c r="AL61" s="79"/>
      <c r="AM61" s="79"/>
      <c r="AN61" s="79"/>
    </row>
    <row r="62" spans="26:40" x14ac:dyDescent="0.2">
      <c r="Z62" s="74"/>
      <c r="AA62" s="151"/>
      <c r="AB62" s="150" t="s">
        <v>56</v>
      </c>
      <c r="AC62" s="151" t="s">
        <v>57</v>
      </c>
      <c r="AD62" s="71" t="s">
        <v>58</v>
      </c>
      <c r="AE62" s="79"/>
      <c r="AF62" s="79"/>
      <c r="AG62" s="79"/>
      <c r="AH62" s="79"/>
      <c r="AI62" s="79"/>
      <c r="AJ62" s="79"/>
      <c r="AK62" s="79"/>
      <c r="AL62" s="79"/>
      <c r="AM62" s="79"/>
      <c r="AN62" s="79"/>
    </row>
    <row r="63" spans="26:40" x14ac:dyDescent="0.2">
      <c r="AD63" s="71"/>
      <c r="AE63" s="79"/>
      <c r="AF63" s="79"/>
      <c r="AG63" s="79"/>
      <c r="AH63" s="79"/>
      <c r="AI63" s="79"/>
      <c r="AJ63" s="79"/>
      <c r="AK63" s="79"/>
      <c r="AL63" s="79"/>
      <c r="AM63" s="79"/>
      <c r="AN63" s="79"/>
    </row>
    <row r="64" spans="26:40" x14ac:dyDescent="0.2">
      <c r="Z64" s="35" t="s">
        <v>22</v>
      </c>
      <c r="AA64" s="136" t="s">
        <v>63</v>
      </c>
      <c r="AB64" s="101" t="s">
        <v>679</v>
      </c>
      <c r="AC64" s="153"/>
      <c r="AD64" s="70" t="s">
        <v>679</v>
      </c>
      <c r="AE64" s="57">
        <f>'1'!F62/'1'!AB62</f>
        <v>12.336972352630134</v>
      </c>
      <c r="AF64" s="57">
        <f>'1'!G62/'1'!AC62</f>
        <v>12.997331361816496</v>
      </c>
      <c r="AG64" s="57">
        <f>'1'!H62/'1'!AD62</f>
        <v>13.557551076500511</v>
      </c>
      <c r="AH64" s="57">
        <f>'1'!I62/'1'!AE62</f>
        <v>11.008574658960383</v>
      </c>
      <c r="AI64" s="57">
        <f>'1'!J62/'1'!AF62</f>
        <v>10.832696353024236</v>
      </c>
      <c r="AJ64" s="57">
        <f>'1'!K62/'1'!AG62</f>
        <v>10.016031932458592</v>
      </c>
      <c r="AK64" s="57">
        <f>'1'!L62/'1'!AH62</f>
        <v>9.5134532741600566</v>
      </c>
      <c r="AL64" s="57">
        <f>'1'!M62/'1'!AI62</f>
        <v>9.7208968052819316</v>
      </c>
      <c r="AM64" s="57">
        <f>'1'!N62/'1'!AJ62</f>
        <v>8.9323361092135674</v>
      </c>
      <c r="AN64" s="57">
        <f>'1'!O62/'1'!AK62</f>
        <v>8.6758873291000356</v>
      </c>
    </row>
    <row r="65" spans="1:40" x14ac:dyDescent="0.2">
      <c r="Z65" s="71"/>
      <c r="AA65" s="58"/>
      <c r="AB65" s="69" t="s">
        <v>45</v>
      </c>
      <c r="AC65" s="58" t="s">
        <v>46</v>
      </c>
      <c r="AD65" s="71" t="s">
        <v>11</v>
      </c>
      <c r="AE65" s="57">
        <f>'1'!F63/'1'!AB63</f>
        <v>20.30645113526225</v>
      </c>
      <c r="AF65" s="57">
        <f>'1'!G63/'1'!AC63</f>
        <v>22.956951449660775</v>
      </c>
      <c r="AG65" s="57">
        <f>'1'!H63/'1'!AD63</f>
        <v>25.680479293113315</v>
      </c>
      <c r="AH65" s="57">
        <f>'1'!I63/'1'!AE63</f>
        <v>17.977007083874302</v>
      </c>
      <c r="AI65" s="57">
        <f>'1'!J63/'1'!AF63</f>
        <v>18.57582515956123</v>
      </c>
      <c r="AJ65" s="57">
        <f>'1'!K63/'1'!AG63</f>
        <v>16.535173001945815</v>
      </c>
      <c r="AK65" s="57">
        <f>'1'!L63/'1'!AH63</f>
        <v>14.908244075327913</v>
      </c>
      <c r="AL65" s="57">
        <f>'1'!M63/'1'!AI63</f>
        <v>15.71895405644568</v>
      </c>
      <c r="AM65" s="57">
        <f>'1'!N63/'1'!AJ63</f>
        <v>15.33721113111593</v>
      </c>
      <c r="AN65" s="57">
        <f>'1'!O63/'1'!AK63</f>
        <v>14.545475417284196</v>
      </c>
    </row>
    <row r="66" spans="1:40" x14ac:dyDescent="0.2">
      <c r="Z66" s="71"/>
      <c r="AA66" s="58"/>
      <c r="AB66" s="69" t="s">
        <v>47</v>
      </c>
      <c r="AC66" s="58" t="s">
        <v>48</v>
      </c>
      <c r="AD66" s="71" t="s">
        <v>12</v>
      </c>
      <c r="AE66" s="57">
        <f>'1'!F64/'1'!AB64</f>
        <v>6.5722440309224481</v>
      </c>
      <c r="AF66" s="57">
        <f>'1'!G64/'1'!AC64</f>
        <v>6.2205446243194356</v>
      </c>
      <c r="AG66" s="57">
        <f>'1'!H64/'1'!AD64</f>
        <v>6.2949739306136996</v>
      </c>
      <c r="AH66" s="57">
        <f>'1'!I64/'1'!AE64</f>
        <v>6.0865602646534001</v>
      </c>
      <c r="AI66" s="57">
        <f>'1'!J64/'1'!AF64</f>
        <v>5.555214223007761</v>
      </c>
      <c r="AJ66" s="57">
        <f>'1'!K64/'1'!AG64</f>
        <v>5.4689260657823615</v>
      </c>
      <c r="AK66" s="57">
        <f>'1'!L64/'1'!AH64</f>
        <v>5.793603260907437</v>
      </c>
      <c r="AL66" s="57">
        <f>'1'!M64/'1'!AI64</f>
        <v>5.1522729073943001</v>
      </c>
      <c r="AM66" s="57">
        <f>'1'!N64/'1'!AJ64</f>
        <v>4.6556368087899092</v>
      </c>
      <c r="AN66" s="57">
        <f>'1'!O64/'1'!AK64</f>
        <v>4.2597682477640628</v>
      </c>
    </row>
    <row r="67" spans="1:40" x14ac:dyDescent="0.2">
      <c r="Z67" s="71"/>
      <c r="AA67" s="58"/>
      <c r="AB67" s="69" t="s">
        <v>49</v>
      </c>
      <c r="AC67" s="58" t="s">
        <v>50</v>
      </c>
      <c r="AD67" s="71" t="s">
        <v>13</v>
      </c>
      <c r="AE67" s="57">
        <f>'1'!F65/'1'!AB65</f>
        <v>1.8041206131878007</v>
      </c>
      <c r="AF67" s="57">
        <f>'1'!G65/'1'!AC65</f>
        <v>2.4103369126133418</v>
      </c>
      <c r="AG67" s="57">
        <f>'1'!H65/'1'!AD65</f>
        <v>1.9766534988126028</v>
      </c>
      <c r="AH67" s="57">
        <f>'1'!I65/'1'!AE65</f>
        <v>2.0129399832127657</v>
      </c>
      <c r="AI67" s="57">
        <f>'1'!J65/'1'!AF65</f>
        <v>1.8673189448353245</v>
      </c>
      <c r="AJ67" s="57">
        <f>'1'!K65/'1'!AG65</f>
        <v>1.6070785674925394</v>
      </c>
      <c r="AK67" s="57">
        <f>'1'!L65/'1'!AH65</f>
        <v>1.6534072541529787</v>
      </c>
      <c r="AL67" s="57">
        <f>'1'!M65/'1'!AI65</f>
        <v>1.9353096078076022</v>
      </c>
      <c r="AM67" s="57">
        <f>'1'!N65/'1'!AJ65</f>
        <v>1.6433171285789934</v>
      </c>
      <c r="AN67" s="57">
        <f>'1'!O65/'1'!AK65</f>
        <v>1.7094909063779158</v>
      </c>
    </row>
    <row r="68" spans="1:40" x14ac:dyDescent="0.2">
      <c r="Z68" s="69"/>
      <c r="AA68" s="58"/>
      <c r="AB68" s="69" t="s">
        <v>51</v>
      </c>
      <c r="AC68" s="58" t="s">
        <v>52</v>
      </c>
      <c r="AD68" s="71" t="s">
        <v>14</v>
      </c>
      <c r="AE68" s="79"/>
      <c r="AF68" s="79"/>
      <c r="AG68" s="79"/>
      <c r="AH68" s="79"/>
      <c r="AI68" s="79"/>
      <c r="AJ68" s="79"/>
      <c r="AK68" s="79"/>
      <c r="AL68" s="79"/>
      <c r="AM68" s="79"/>
      <c r="AN68" s="79"/>
    </row>
    <row r="69" spans="1:40" x14ac:dyDescent="0.2">
      <c r="Z69" s="74"/>
      <c r="AA69" s="151"/>
      <c r="AB69" s="150" t="s">
        <v>56</v>
      </c>
      <c r="AC69" s="151" t="s">
        <v>57</v>
      </c>
      <c r="AD69" s="71" t="s">
        <v>58</v>
      </c>
      <c r="AE69" s="79"/>
      <c r="AF69" s="79"/>
      <c r="AG69" s="79"/>
      <c r="AH69" s="79"/>
      <c r="AI69" s="79"/>
      <c r="AJ69" s="79"/>
      <c r="AK69" s="79"/>
      <c r="AL69" s="79"/>
      <c r="AM69" s="79"/>
      <c r="AN69" s="79"/>
    </row>
    <row r="70" spans="1:40" x14ac:dyDescent="0.2">
      <c r="AD70" s="71"/>
      <c r="AE70" s="79"/>
      <c r="AF70" s="79"/>
      <c r="AG70" s="79"/>
      <c r="AH70" s="79"/>
      <c r="AI70" s="79"/>
      <c r="AJ70" s="79"/>
      <c r="AK70" s="79"/>
      <c r="AL70" s="79"/>
      <c r="AM70" s="79"/>
      <c r="AN70" s="79"/>
    </row>
    <row r="71" spans="1:40" x14ac:dyDescent="0.2">
      <c r="Z71" s="35" t="s">
        <v>23</v>
      </c>
      <c r="AA71" s="136" t="s">
        <v>64</v>
      </c>
      <c r="AB71" s="101" t="s">
        <v>679</v>
      </c>
      <c r="AC71" s="136"/>
      <c r="AD71" s="70" t="s">
        <v>679</v>
      </c>
      <c r="AE71" s="57">
        <f>'1'!F69/'1'!AB69</f>
        <v>13.269779258662908</v>
      </c>
      <c r="AF71" s="57">
        <f>'1'!G69/'1'!AC69</f>
        <v>13.934315806547858</v>
      </c>
      <c r="AG71" s="57">
        <f>'1'!H69/'1'!AD69</f>
        <v>15.421160194134963</v>
      </c>
      <c r="AH71" s="57">
        <f>'1'!I69/'1'!AE69</f>
        <v>14.020268033963777</v>
      </c>
      <c r="AI71" s="57">
        <f>'1'!J69/'1'!AF69</f>
        <v>12.845203761909687</v>
      </c>
      <c r="AJ71" s="57">
        <f>'1'!K69/'1'!AG69</f>
        <v>12.46352638825768</v>
      </c>
      <c r="AK71" s="57">
        <f>'1'!L69/'1'!AH69</f>
        <v>11.514082150621176</v>
      </c>
      <c r="AL71" s="57">
        <f>'1'!M69/'1'!AI69</f>
        <v>11.459199426073859</v>
      </c>
      <c r="AM71" s="57">
        <f>'1'!N69/'1'!AJ69</f>
        <v>10.72053015603991</v>
      </c>
      <c r="AN71" s="57">
        <f>'1'!O69/'1'!AK69</f>
        <v>10.199838837612068</v>
      </c>
    </row>
    <row r="72" spans="1:40" x14ac:dyDescent="0.2">
      <c r="Z72" s="71"/>
      <c r="AA72" s="58"/>
      <c r="AB72" s="69" t="s">
        <v>45</v>
      </c>
      <c r="AC72" s="58" t="s">
        <v>46</v>
      </c>
      <c r="AD72" s="71" t="s">
        <v>11</v>
      </c>
      <c r="AE72" s="57">
        <f>'1'!F70/'1'!AB70</f>
        <v>26.736526314996809</v>
      </c>
      <c r="AF72" s="57">
        <f>'1'!G70/'1'!AC70</f>
        <v>30.343369284132265</v>
      </c>
      <c r="AG72" s="57">
        <f>'1'!H70/'1'!AD70</f>
        <v>37.838429316498974</v>
      </c>
      <c r="AH72" s="57">
        <f>'1'!I70/'1'!AE70</f>
        <v>33.201048862008165</v>
      </c>
      <c r="AI72" s="57">
        <f>'1'!J70/'1'!AF70</f>
        <v>30.458510618207708</v>
      </c>
      <c r="AJ72" s="57">
        <f>'1'!K70/'1'!AG70</f>
        <v>31.191360312585857</v>
      </c>
      <c r="AK72" s="57">
        <f>'1'!L70/'1'!AH70</f>
        <v>27.999252596322851</v>
      </c>
      <c r="AL72" s="57">
        <f>'1'!M70/'1'!AI70</f>
        <v>28.779362852769125</v>
      </c>
      <c r="AM72" s="57">
        <f>'1'!N70/'1'!AJ70</f>
        <v>28.262070821654753</v>
      </c>
      <c r="AN72" s="57">
        <f>'1'!O70/'1'!AK70</f>
        <v>26.528628220901002</v>
      </c>
    </row>
    <row r="73" spans="1:40" x14ac:dyDescent="0.2">
      <c r="Z73" s="71"/>
      <c r="AA73" s="58"/>
      <c r="AB73" s="69" t="s">
        <v>47</v>
      </c>
      <c r="AC73" s="58" t="s">
        <v>48</v>
      </c>
      <c r="AD73" s="71" t="s">
        <v>12</v>
      </c>
      <c r="AE73" s="57">
        <f>'1'!F71/'1'!AB71</f>
        <v>9.1600521648784703</v>
      </c>
      <c r="AF73" s="57">
        <f>'1'!G71/'1'!AC71</f>
        <v>8.9810537640850754</v>
      </c>
      <c r="AG73" s="57">
        <f>'1'!H71/'1'!AD71</f>
        <v>8.9983118303259761</v>
      </c>
      <c r="AH73" s="57">
        <f>'1'!I71/'1'!AE71</f>
        <v>8.7650042136757644</v>
      </c>
      <c r="AI73" s="57">
        <f>'1'!J71/'1'!AF71</f>
        <v>7.843066238283849</v>
      </c>
      <c r="AJ73" s="57">
        <f>'1'!K71/'1'!AG71</f>
        <v>7.1831871101997802</v>
      </c>
      <c r="AK73" s="57">
        <f>'1'!L71/'1'!AH71</f>
        <v>6.6473394026590737</v>
      </c>
      <c r="AL73" s="57">
        <f>'1'!M71/'1'!AI71</f>
        <v>6.5455066417908858</v>
      </c>
      <c r="AM73" s="57">
        <f>'1'!N71/'1'!AJ71</f>
        <v>5.6951541987832526</v>
      </c>
      <c r="AN73" s="57">
        <f>'1'!O71/'1'!AK71</f>
        <v>5.4344870751232515</v>
      </c>
    </row>
    <row r="74" spans="1:40" x14ac:dyDescent="0.2">
      <c r="A74" s="102"/>
      <c r="Z74" s="71"/>
      <c r="AA74" s="58"/>
      <c r="AB74" s="69" t="s">
        <v>49</v>
      </c>
      <c r="AC74" s="58" t="s">
        <v>50</v>
      </c>
      <c r="AD74" s="71" t="s">
        <v>13</v>
      </c>
      <c r="AE74" s="57">
        <f>'1'!F72/'1'!AB72</f>
        <v>0.73602045867250432</v>
      </c>
      <c r="AF74" s="57">
        <f>'1'!G72/'1'!AC72</f>
        <v>0.74222408310973553</v>
      </c>
      <c r="AG74" s="57">
        <f>'1'!H72/'1'!AD72</f>
        <v>0.75234995260493565</v>
      </c>
      <c r="AH74" s="57">
        <f>'1'!I72/'1'!AE72</f>
        <v>0.64325081459907674</v>
      </c>
      <c r="AI74" s="57">
        <f>'1'!J72/'1'!AF72</f>
        <v>0.64440417033373787</v>
      </c>
      <c r="AJ74" s="57">
        <f>'1'!K72/'1'!AG72</f>
        <v>0.54917372854259427</v>
      </c>
      <c r="AK74" s="57">
        <f>'1'!L72/'1'!AH72</f>
        <v>0.51011620262621615</v>
      </c>
      <c r="AL74" s="57">
        <f>'1'!M72/'1'!AI72</f>
        <v>0.47592431864830093</v>
      </c>
      <c r="AM74" s="57">
        <f>'1'!N72/'1'!AJ72</f>
        <v>0.46027311568423396</v>
      </c>
      <c r="AN74" s="57">
        <f>'1'!O72/'1'!AK72</f>
        <v>0.42866553645409544</v>
      </c>
    </row>
    <row r="75" spans="1:40" x14ac:dyDescent="0.2">
      <c r="Z75" s="69"/>
      <c r="AA75" s="58"/>
      <c r="AB75" s="69" t="s">
        <v>51</v>
      </c>
      <c r="AC75" s="58" t="s">
        <v>52</v>
      </c>
      <c r="AD75" s="71" t="s">
        <v>14</v>
      </c>
      <c r="AE75" s="79"/>
      <c r="AF75" s="79"/>
      <c r="AG75" s="79"/>
      <c r="AH75" s="79"/>
      <c r="AI75" s="79"/>
      <c r="AJ75" s="79"/>
      <c r="AK75" s="79"/>
      <c r="AL75" s="79"/>
      <c r="AM75" s="79"/>
      <c r="AN75" s="79"/>
    </row>
    <row r="76" spans="1:40" x14ac:dyDescent="0.2">
      <c r="Z76" s="74"/>
      <c r="AA76" s="151"/>
      <c r="AB76" s="150" t="s">
        <v>56</v>
      </c>
      <c r="AC76" s="151" t="s">
        <v>57</v>
      </c>
      <c r="AD76" s="71" t="s">
        <v>58</v>
      </c>
      <c r="AE76" s="79"/>
      <c r="AF76" s="79"/>
      <c r="AG76" s="79"/>
      <c r="AH76" s="79"/>
      <c r="AI76" s="79"/>
      <c r="AJ76" s="79"/>
      <c r="AK76" s="79"/>
      <c r="AL76" s="79"/>
      <c r="AM76" s="79"/>
      <c r="AN76" s="79"/>
    </row>
    <row r="77" spans="1:40" x14ac:dyDescent="0.2">
      <c r="AD77" s="71"/>
      <c r="AE77" s="79"/>
      <c r="AF77" s="79"/>
      <c r="AG77" s="79"/>
      <c r="AH77" s="79"/>
      <c r="AI77" s="79"/>
      <c r="AJ77" s="79"/>
      <c r="AK77" s="79"/>
      <c r="AL77" s="79"/>
      <c r="AM77" s="79"/>
      <c r="AN77" s="79"/>
    </row>
    <row r="78" spans="1:40" x14ac:dyDescent="0.2">
      <c r="Z78" s="35" t="s">
        <v>24</v>
      </c>
      <c r="AA78" s="136" t="s">
        <v>65</v>
      </c>
      <c r="AB78" s="101" t="s">
        <v>679</v>
      </c>
      <c r="AC78" s="136"/>
      <c r="AD78" s="70" t="s">
        <v>679</v>
      </c>
      <c r="AE78" s="57">
        <f>'1'!F76/'1'!AB76</f>
        <v>13.964978590408805</v>
      </c>
      <c r="AF78" s="57">
        <f>'1'!G76/'1'!AC76</f>
        <v>13.50757060012249</v>
      </c>
      <c r="AG78" s="57">
        <f>'1'!H76/'1'!AD76</f>
        <v>13.564842060005651</v>
      </c>
      <c r="AH78" s="57">
        <f>'1'!I76/'1'!AE76</f>
        <v>12.550472161939465</v>
      </c>
      <c r="AI78" s="57">
        <f>'1'!J76/'1'!AF76</f>
        <v>11.634712953277047</v>
      </c>
      <c r="AJ78" s="57">
        <f>'1'!K76/'1'!AG76</f>
        <v>10.327450306939998</v>
      </c>
      <c r="AK78" s="57">
        <f>'1'!L76/'1'!AH76</f>
        <v>10.29901088203229</v>
      </c>
      <c r="AL78" s="57">
        <f>'1'!M76/'1'!AI76</f>
        <v>10.083646950739245</v>
      </c>
      <c r="AM78" s="57">
        <f>'1'!N76/'1'!AJ76</f>
        <v>9.7561773047876912</v>
      </c>
      <c r="AN78" s="57">
        <f>'1'!O76/'1'!AK76</f>
        <v>9.4648802025486241</v>
      </c>
    </row>
    <row r="79" spans="1:40" x14ac:dyDescent="0.2">
      <c r="Z79" s="71"/>
      <c r="AA79" s="58"/>
      <c r="AB79" s="69" t="s">
        <v>45</v>
      </c>
      <c r="AC79" s="58" t="s">
        <v>46</v>
      </c>
      <c r="AD79" s="71" t="s">
        <v>11</v>
      </c>
      <c r="AE79" s="57">
        <f>'1'!F77/'1'!AB77</f>
        <v>27.7302628213967</v>
      </c>
      <c r="AF79" s="57">
        <f>'1'!G77/'1'!AC77</f>
        <v>27.243609224624073</v>
      </c>
      <c r="AG79" s="57">
        <f>'1'!H77/'1'!AD77</f>
        <v>27.884663654738503</v>
      </c>
      <c r="AH79" s="57">
        <f>'1'!I77/'1'!AE77</f>
        <v>26.029939107784717</v>
      </c>
      <c r="AI79" s="57">
        <f>'1'!J77/'1'!AF77</f>
        <v>24.087482009318645</v>
      </c>
      <c r="AJ79" s="57">
        <f>'1'!K77/'1'!AG77</f>
        <v>20.657080012884958</v>
      </c>
      <c r="AK79" s="57">
        <f>'1'!L77/'1'!AH77</f>
        <v>21.633221034706299</v>
      </c>
      <c r="AL79" s="57">
        <f>'1'!M77/'1'!AI77</f>
        <v>21.071370055448355</v>
      </c>
      <c r="AM79" s="57">
        <f>'1'!N77/'1'!AJ77</f>
        <v>20.964081557790553</v>
      </c>
      <c r="AN79" s="57">
        <f>'1'!O77/'1'!AK77</f>
        <v>20.87077434489008</v>
      </c>
    </row>
    <row r="80" spans="1:40" x14ac:dyDescent="0.2">
      <c r="Z80" s="71"/>
      <c r="AA80" s="58"/>
      <c r="AB80" s="69" t="s">
        <v>47</v>
      </c>
      <c r="AC80" s="58" t="s">
        <v>48</v>
      </c>
      <c r="AD80" s="71" t="s">
        <v>12</v>
      </c>
      <c r="AE80" s="57">
        <f>'1'!F78/'1'!AB78</f>
        <v>6.0837677919154318</v>
      </c>
      <c r="AF80" s="57">
        <f>'1'!G78/'1'!AC78</f>
        <v>5.6678613905771371</v>
      </c>
      <c r="AG80" s="57">
        <f>'1'!H78/'1'!AD78</f>
        <v>5.9094040881162382</v>
      </c>
      <c r="AH80" s="57">
        <f>'1'!I78/'1'!AE78</f>
        <v>5.4163398205135529</v>
      </c>
      <c r="AI80" s="57">
        <f>'1'!J78/'1'!AF78</f>
        <v>4.7389540385688349</v>
      </c>
      <c r="AJ80" s="57">
        <f>'1'!K78/'1'!AG78</f>
        <v>4.416102280240958</v>
      </c>
      <c r="AK80" s="57">
        <f>'1'!L78/'1'!AH78</f>
        <v>4.203242498917005</v>
      </c>
      <c r="AL80" s="57">
        <f>'1'!M78/'1'!AI78</f>
        <v>4.0787345877159069</v>
      </c>
      <c r="AM80" s="57">
        <f>'1'!N78/'1'!AJ78</f>
        <v>3.7920964641547941</v>
      </c>
      <c r="AN80" s="57">
        <f>'1'!O78/'1'!AK78</f>
        <v>3.3919527356484829</v>
      </c>
    </row>
    <row r="81" spans="26:40" x14ac:dyDescent="0.2">
      <c r="Z81" s="71"/>
      <c r="AA81" s="58"/>
      <c r="AB81" s="69" t="s">
        <v>49</v>
      </c>
      <c r="AC81" s="58" t="s">
        <v>50</v>
      </c>
      <c r="AD81" s="71" t="s">
        <v>13</v>
      </c>
      <c r="AE81" s="57">
        <f>'1'!F79/'1'!AB79</f>
        <v>0.81021116254214898</v>
      </c>
      <c r="AF81" s="57">
        <f>'1'!G79/'1'!AC79</f>
        <v>0.8365563421883927</v>
      </c>
      <c r="AG81" s="57">
        <f>'1'!H79/'1'!AD79</f>
        <v>0.86499492746688567</v>
      </c>
      <c r="AH81" s="57">
        <f>'1'!I79/'1'!AE79</f>
        <v>0.75146436286024032</v>
      </c>
      <c r="AI81" s="57">
        <f>'1'!J79/'1'!AF79</f>
        <v>0.7456058217845728</v>
      </c>
      <c r="AJ81" s="57">
        <f>'1'!K79/'1'!AG79</f>
        <v>0.6425274821793856</v>
      </c>
      <c r="AK81" s="57">
        <f>'1'!L79/'1'!AH79</f>
        <v>0.58774727399093418</v>
      </c>
      <c r="AL81" s="57">
        <f>'1'!M79/'1'!AI79</f>
        <v>0.57771486832371632</v>
      </c>
      <c r="AM81" s="57">
        <f>'1'!N79/'1'!AJ79</f>
        <v>0.56357322024294332</v>
      </c>
      <c r="AN81" s="57">
        <f>'1'!O79/'1'!AK79</f>
        <v>0.50133927045672921</v>
      </c>
    </row>
    <row r="82" spans="26:40" x14ac:dyDescent="0.2">
      <c r="Z82" s="69"/>
      <c r="AA82" s="58"/>
      <c r="AB82" s="69" t="s">
        <v>51</v>
      </c>
      <c r="AC82" s="58" t="s">
        <v>52</v>
      </c>
      <c r="AD82" s="71" t="s">
        <v>14</v>
      </c>
      <c r="AE82" s="79"/>
      <c r="AF82" s="79"/>
      <c r="AG82" s="79"/>
      <c r="AH82" s="79"/>
      <c r="AI82" s="79"/>
      <c r="AJ82" s="79"/>
      <c r="AK82" s="79"/>
      <c r="AL82" s="79"/>
      <c r="AM82" s="79"/>
      <c r="AN82" s="79"/>
    </row>
    <row r="83" spans="26:40" x14ac:dyDescent="0.2">
      <c r="Z83" s="74"/>
      <c r="AA83" s="151"/>
      <c r="AB83" s="150" t="s">
        <v>56</v>
      </c>
      <c r="AC83" s="151" t="s">
        <v>57</v>
      </c>
      <c r="AD83" s="71" t="s">
        <v>58</v>
      </c>
      <c r="AE83" s="79"/>
      <c r="AF83" s="79"/>
      <c r="AG83" s="79"/>
      <c r="AH83" s="79"/>
      <c r="AI83" s="79"/>
      <c r="AJ83" s="79"/>
      <c r="AK83" s="79"/>
      <c r="AL83" s="79"/>
      <c r="AM83" s="79"/>
      <c r="AN83" s="79"/>
    </row>
    <row r="84" spans="26:40" x14ac:dyDescent="0.2">
      <c r="AD84" s="71"/>
      <c r="AE84" s="79"/>
      <c r="AF84" s="79"/>
      <c r="AG84" s="79"/>
      <c r="AH84" s="79"/>
      <c r="AI84" s="79"/>
      <c r="AJ84" s="79"/>
      <c r="AK84" s="79"/>
      <c r="AL84" s="79"/>
      <c r="AM84" s="79"/>
      <c r="AN84" s="79"/>
    </row>
    <row r="85" spans="26:40" x14ac:dyDescent="0.2">
      <c r="Z85" s="35" t="s">
        <v>25</v>
      </c>
      <c r="AA85" s="136" t="s">
        <v>66</v>
      </c>
      <c r="AB85" s="101" t="s">
        <v>679</v>
      </c>
      <c r="AC85" s="136"/>
      <c r="AD85" s="70" t="s">
        <v>679</v>
      </c>
      <c r="AE85" s="57">
        <f>'1'!F83/'1'!AB83</f>
        <v>20.201623652242535</v>
      </c>
      <c r="AF85" s="57">
        <f>'1'!G83/'1'!AC83</f>
        <v>20.606992902741343</v>
      </c>
      <c r="AG85" s="57">
        <f>'1'!H83/'1'!AD83</f>
        <v>21.029649348118856</v>
      </c>
      <c r="AH85" s="57">
        <f>'1'!I83/'1'!AE83</f>
        <v>18.786042190298765</v>
      </c>
      <c r="AI85" s="57">
        <f>'1'!J83/'1'!AF83</f>
        <v>17.68616591330462</v>
      </c>
      <c r="AJ85" s="57">
        <f>'1'!K83/'1'!AG83</f>
        <v>17.075529906112557</v>
      </c>
      <c r="AK85" s="57">
        <f>'1'!L83/'1'!AH83</f>
        <v>17.005822477472694</v>
      </c>
      <c r="AL85" s="57">
        <f>'1'!M83/'1'!AI83</f>
        <v>16.799535578660084</v>
      </c>
      <c r="AM85" s="57">
        <f>'1'!N83/'1'!AJ83</f>
        <v>16.843826194423453</v>
      </c>
      <c r="AN85" s="57">
        <f>'1'!O83/'1'!AK83</f>
        <v>17.031528941333498</v>
      </c>
    </row>
    <row r="86" spans="26:40" x14ac:dyDescent="0.2">
      <c r="Z86" s="71"/>
      <c r="AA86" s="58"/>
      <c r="AB86" s="69" t="s">
        <v>45</v>
      </c>
      <c r="AC86" s="58" t="s">
        <v>46</v>
      </c>
      <c r="AD86" s="71" t="s">
        <v>11</v>
      </c>
      <c r="AE86" s="57">
        <f>'1'!F84/'1'!AB84</f>
        <v>36.833367301167918</v>
      </c>
      <c r="AF86" s="57">
        <f>'1'!G84/'1'!AC84</f>
        <v>37.503447943900206</v>
      </c>
      <c r="AG86" s="57">
        <f>'1'!H84/'1'!AD84</f>
        <v>41.52653288943192</v>
      </c>
      <c r="AH86" s="57">
        <f>'1'!I84/'1'!AE84</f>
        <v>37.471678490919416</v>
      </c>
      <c r="AI86" s="57">
        <f>'1'!J84/'1'!AF84</f>
        <v>36.850233219059355</v>
      </c>
      <c r="AJ86" s="57">
        <f>'1'!K84/'1'!AG84</f>
        <v>35.139707611063876</v>
      </c>
      <c r="AK86" s="57">
        <f>'1'!L84/'1'!AH84</f>
        <v>35.025549194090111</v>
      </c>
      <c r="AL86" s="57">
        <f>'1'!M84/'1'!AI84</f>
        <v>34.673669860247117</v>
      </c>
      <c r="AM86" s="57">
        <f>'1'!N84/'1'!AJ84</f>
        <v>35.286164658141274</v>
      </c>
      <c r="AN86" s="57">
        <f>'1'!O84/'1'!AK84</f>
        <v>34.117014982683571</v>
      </c>
    </row>
    <row r="87" spans="26:40" x14ac:dyDescent="0.2">
      <c r="Z87" s="71"/>
      <c r="AA87" s="58"/>
      <c r="AB87" s="69" t="s">
        <v>47</v>
      </c>
      <c r="AC87" s="58" t="s">
        <v>48</v>
      </c>
      <c r="AD87" s="71" t="s">
        <v>12</v>
      </c>
      <c r="AE87" s="57">
        <f>'1'!F85/'1'!AB85</f>
        <v>18.440499014248655</v>
      </c>
      <c r="AF87" s="57">
        <f>'1'!G85/'1'!AC85</f>
        <v>19.364722445412291</v>
      </c>
      <c r="AG87" s="57">
        <f>'1'!H85/'1'!AD85</f>
        <v>18.00146815914314</v>
      </c>
      <c r="AH87" s="57">
        <f>'1'!I85/'1'!AE85</f>
        <v>15.518678040086343</v>
      </c>
      <c r="AI87" s="57">
        <f>'1'!J85/'1'!AF85</f>
        <v>13.726189945721822</v>
      </c>
      <c r="AJ87" s="57">
        <f>'1'!K85/'1'!AG85</f>
        <v>13.675205772909015</v>
      </c>
      <c r="AK87" s="57">
        <f>'1'!L85/'1'!AH85</f>
        <v>13.936153449167662</v>
      </c>
      <c r="AL87" s="57">
        <f>'1'!M85/'1'!AI85</f>
        <v>14.101509977775308</v>
      </c>
      <c r="AM87" s="57">
        <f>'1'!N85/'1'!AJ85</f>
        <v>14.438983396669581</v>
      </c>
      <c r="AN87" s="57">
        <f>'1'!O85/'1'!AK85</f>
        <v>15.724658579244364</v>
      </c>
    </row>
    <row r="88" spans="26:40" x14ac:dyDescent="0.2">
      <c r="Z88" s="71"/>
      <c r="AA88" s="58"/>
      <c r="AB88" s="69" t="s">
        <v>49</v>
      </c>
      <c r="AC88" s="58" t="s">
        <v>50</v>
      </c>
      <c r="AD88" s="71" t="s">
        <v>13</v>
      </c>
      <c r="AE88" s="57">
        <f>'1'!F86/'1'!AB86</f>
        <v>0.62221327374442825</v>
      </c>
      <c r="AF88" s="57">
        <f>'1'!G86/'1'!AC86</f>
        <v>0.70309578754722568</v>
      </c>
      <c r="AG88" s="57">
        <f>'1'!H86/'1'!AD86</f>
        <v>0.6704377369395772</v>
      </c>
      <c r="AH88" s="57">
        <f>'1'!I86/'1'!AE86</f>
        <v>0.62717818522427327</v>
      </c>
      <c r="AI88" s="57">
        <f>'1'!J86/'1'!AF86</f>
        <v>0.61625099639289016</v>
      </c>
      <c r="AJ88" s="57">
        <f>'1'!K86/'1'!AG86</f>
        <v>0.54272578593915921</v>
      </c>
      <c r="AK88" s="57">
        <f>'1'!L86/'1'!AH86</f>
        <v>0.52677370598277695</v>
      </c>
      <c r="AL88" s="57">
        <f>'1'!M86/'1'!AI86</f>
        <v>0.52887192381534398</v>
      </c>
      <c r="AM88" s="57">
        <f>'1'!N86/'1'!AJ86</f>
        <v>0.4961686313408627</v>
      </c>
      <c r="AN88" s="57">
        <f>'1'!O86/'1'!AK86</f>
        <v>0.47548722802402782</v>
      </c>
    </row>
    <row r="89" spans="26:40" x14ac:dyDescent="0.2">
      <c r="Z89" s="69"/>
      <c r="AA89" s="58"/>
      <c r="AB89" s="69" t="s">
        <v>51</v>
      </c>
      <c r="AC89" s="58" t="s">
        <v>52</v>
      </c>
      <c r="AD89" s="71" t="s">
        <v>14</v>
      </c>
      <c r="AE89" s="79"/>
      <c r="AF89" s="79"/>
      <c r="AG89" s="79"/>
      <c r="AH89" s="79"/>
      <c r="AI89" s="79"/>
      <c r="AJ89" s="79"/>
      <c r="AK89" s="79"/>
      <c r="AL89" s="79"/>
      <c r="AM89" s="79"/>
      <c r="AN89" s="79"/>
    </row>
    <row r="90" spans="26:40" x14ac:dyDescent="0.2">
      <c r="Z90" s="74"/>
      <c r="AA90" s="151"/>
      <c r="AB90" s="150" t="s">
        <v>56</v>
      </c>
      <c r="AC90" s="151" t="s">
        <v>57</v>
      </c>
      <c r="AD90" s="71" t="s">
        <v>58</v>
      </c>
      <c r="AE90" s="79"/>
      <c r="AF90" s="79"/>
      <c r="AG90" s="79"/>
      <c r="AH90" s="79"/>
      <c r="AI90" s="79"/>
      <c r="AJ90" s="79"/>
      <c r="AK90" s="79"/>
      <c r="AL90" s="79"/>
      <c r="AM90" s="79"/>
      <c r="AN90" s="79"/>
    </row>
    <row r="91" spans="26:40" x14ac:dyDescent="0.2">
      <c r="AD91" s="71"/>
      <c r="AE91" s="79"/>
      <c r="AF91" s="79"/>
      <c r="AG91" s="79"/>
      <c r="AH91" s="79"/>
      <c r="AI91" s="79"/>
      <c r="AJ91" s="79"/>
      <c r="AK91" s="79"/>
      <c r="AL91" s="79"/>
      <c r="AM91" s="79"/>
      <c r="AN91" s="79"/>
    </row>
    <row r="92" spans="26:40" x14ac:dyDescent="0.2">
      <c r="Z92" s="35" t="s">
        <v>26</v>
      </c>
      <c r="AA92" s="136" t="s">
        <v>67</v>
      </c>
      <c r="AB92" s="101" t="s">
        <v>679</v>
      </c>
      <c r="AC92" s="136"/>
      <c r="AD92" s="70" t="s">
        <v>679</v>
      </c>
      <c r="AE92" s="57">
        <f>'1'!F90/'1'!AB90</f>
        <v>13.674053864369059</v>
      </c>
      <c r="AF92" s="57">
        <f>'1'!G90/'1'!AC90</f>
        <v>14.056475212563246</v>
      </c>
      <c r="AG92" s="57">
        <f>'1'!H90/'1'!AD90</f>
        <v>14.358970321553455</v>
      </c>
      <c r="AH92" s="57">
        <f>'1'!I90/'1'!AE90</f>
        <v>13.194611269055784</v>
      </c>
      <c r="AI92" s="57">
        <f>'1'!J90/'1'!AF90</f>
        <v>12.420434323654522</v>
      </c>
      <c r="AJ92" s="57">
        <f>'1'!K90/'1'!AG90</f>
        <v>11.36983037131554</v>
      </c>
      <c r="AK92" s="57">
        <f>'1'!L90/'1'!AH90</f>
        <v>11.363323575490892</v>
      </c>
      <c r="AL92" s="57">
        <f>'1'!M90/'1'!AI90</f>
        <v>11.110941873682826</v>
      </c>
      <c r="AM92" s="57">
        <f>'1'!N90/'1'!AJ90</f>
        <v>10.743219753803494</v>
      </c>
      <c r="AN92" s="57">
        <f>'1'!O90/'1'!AK90</f>
        <v>10.893701725479579</v>
      </c>
    </row>
    <row r="93" spans="26:40" x14ac:dyDescent="0.2">
      <c r="Z93" s="71"/>
      <c r="AA93" s="58"/>
      <c r="AB93" s="69" t="s">
        <v>45</v>
      </c>
      <c r="AC93" s="58" t="s">
        <v>46</v>
      </c>
      <c r="AD93" s="71" t="s">
        <v>11</v>
      </c>
      <c r="AE93" s="57">
        <f>'1'!F91/'1'!AB91</f>
        <v>25.139606164269537</v>
      </c>
      <c r="AF93" s="57">
        <f>'1'!G91/'1'!AC91</f>
        <v>27.711168312240293</v>
      </c>
      <c r="AG93" s="57">
        <f>'1'!H91/'1'!AD91</f>
        <v>28.622113928184465</v>
      </c>
      <c r="AH93" s="57">
        <f>'1'!I91/'1'!AE91</f>
        <v>26.022159831867128</v>
      </c>
      <c r="AI93" s="57">
        <f>'1'!J91/'1'!AF91</f>
        <v>24.705723585490095</v>
      </c>
      <c r="AJ93" s="57">
        <f>'1'!K91/'1'!AG91</f>
        <v>22.474988777193872</v>
      </c>
      <c r="AK93" s="57">
        <f>'1'!L91/'1'!AH91</f>
        <v>23.050570596944905</v>
      </c>
      <c r="AL93" s="57">
        <f>'1'!M91/'1'!AI91</f>
        <v>23.458275198956123</v>
      </c>
      <c r="AM93" s="57">
        <f>'1'!N91/'1'!AJ91</f>
        <v>23.467226631135638</v>
      </c>
      <c r="AN93" s="57">
        <f>'1'!O91/'1'!AK91</f>
        <v>24.287499455362678</v>
      </c>
    </row>
    <row r="94" spans="26:40" x14ac:dyDescent="0.2">
      <c r="Z94" s="71"/>
      <c r="AA94" s="58"/>
      <c r="AB94" s="69" t="s">
        <v>47</v>
      </c>
      <c r="AC94" s="58" t="s">
        <v>48</v>
      </c>
      <c r="AD94" s="71" t="s">
        <v>12</v>
      </c>
      <c r="AE94" s="57">
        <f>'1'!F92/'1'!AB92</f>
        <v>7.6130132521133413</v>
      </c>
      <c r="AF94" s="57">
        <f>'1'!G92/'1'!AC92</f>
        <v>7.4368632928089973</v>
      </c>
      <c r="AG94" s="57">
        <f>'1'!H92/'1'!AD92</f>
        <v>7.214641453206843</v>
      </c>
      <c r="AH94" s="57">
        <f>'1'!I92/'1'!AE92</f>
        <v>6.811239142997076</v>
      </c>
      <c r="AI94" s="57">
        <f>'1'!J92/'1'!AF92</f>
        <v>6.0200532596155742</v>
      </c>
      <c r="AJ94" s="57">
        <f>'1'!K92/'1'!AG92</f>
        <v>5.4686154190068406</v>
      </c>
      <c r="AK94" s="57">
        <f>'1'!L92/'1'!AH92</f>
        <v>5.4922416683225652</v>
      </c>
      <c r="AL94" s="57">
        <f>'1'!M92/'1'!AI92</f>
        <v>5.2052095130535916</v>
      </c>
      <c r="AM94" s="57">
        <f>'1'!N92/'1'!AJ92</f>
        <v>4.9287767344690465</v>
      </c>
      <c r="AN94" s="57">
        <f>'1'!O92/'1'!AK92</f>
        <v>4.8829370985554439</v>
      </c>
    </row>
    <row r="95" spans="26:40" x14ac:dyDescent="0.2">
      <c r="Z95" s="71"/>
      <c r="AA95" s="58"/>
      <c r="AB95" s="69" t="s">
        <v>49</v>
      </c>
      <c r="AC95" s="58" t="s">
        <v>50</v>
      </c>
      <c r="AD95" s="71" t="s">
        <v>13</v>
      </c>
      <c r="AE95" s="57">
        <f>'1'!F93/'1'!AB93</f>
        <v>0.50267165921796275</v>
      </c>
      <c r="AF95" s="57">
        <f>'1'!G93/'1'!AC93</f>
        <v>0.51564257775775357</v>
      </c>
      <c r="AG95" s="57">
        <f>'1'!H93/'1'!AD93</f>
        <v>0.54304837944228745</v>
      </c>
      <c r="AH95" s="57">
        <f>'1'!I93/'1'!AE93</f>
        <v>0.50240833504787852</v>
      </c>
      <c r="AI95" s="57">
        <f>'1'!J93/'1'!AF93</f>
        <v>0.52300735940838017</v>
      </c>
      <c r="AJ95" s="57">
        <f>'1'!K93/'1'!AG93</f>
        <v>0.47008580927353077</v>
      </c>
      <c r="AK95" s="57">
        <f>'1'!L93/'1'!AH93</f>
        <v>0.44636944776430565</v>
      </c>
      <c r="AL95" s="57">
        <f>'1'!M93/'1'!AI93</f>
        <v>0.42262580023586532</v>
      </c>
      <c r="AM95" s="57">
        <f>'1'!N93/'1'!AJ93</f>
        <v>0.39768050007561723</v>
      </c>
      <c r="AN95" s="57">
        <f>'1'!O93/'1'!AK93</f>
        <v>0.38530177747431793</v>
      </c>
    </row>
    <row r="96" spans="26:40" x14ac:dyDescent="0.2">
      <c r="Z96" s="69"/>
      <c r="AA96" s="58"/>
      <c r="AB96" s="69" t="s">
        <v>51</v>
      </c>
      <c r="AC96" s="58" t="s">
        <v>52</v>
      </c>
      <c r="AD96" s="71" t="s">
        <v>14</v>
      </c>
      <c r="AE96" s="79"/>
      <c r="AF96" s="79"/>
      <c r="AG96" s="79"/>
      <c r="AH96" s="79"/>
      <c r="AI96" s="79"/>
      <c r="AJ96" s="79"/>
      <c r="AK96" s="79"/>
      <c r="AL96" s="79"/>
      <c r="AM96" s="79"/>
      <c r="AN96" s="79"/>
    </row>
    <row r="97" spans="26:40" x14ac:dyDescent="0.2">
      <c r="Z97" s="74"/>
      <c r="AA97" s="151"/>
      <c r="AB97" s="150" t="s">
        <v>56</v>
      </c>
      <c r="AC97" s="151" t="s">
        <v>57</v>
      </c>
      <c r="AD97" s="71" t="s">
        <v>58</v>
      </c>
      <c r="AE97" s="79"/>
      <c r="AF97" s="79"/>
      <c r="AG97" s="79"/>
      <c r="AH97" s="79"/>
      <c r="AI97" s="79"/>
      <c r="AJ97" s="79"/>
      <c r="AK97" s="79"/>
      <c r="AL97" s="79"/>
      <c r="AM97" s="79"/>
      <c r="AN97" s="79"/>
    </row>
    <row r="98" spans="26:40" x14ac:dyDescent="0.2">
      <c r="AD98" s="71"/>
      <c r="AE98" s="79"/>
      <c r="AF98" s="79"/>
      <c r="AG98" s="79"/>
      <c r="AH98" s="79"/>
      <c r="AI98" s="79"/>
      <c r="AJ98" s="79"/>
      <c r="AK98" s="79"/>
      <c r="AL98" s="79"/>
      <c r="AM98" s="79"/>
      <c r="AN98" s="79"/>
    </row>
    <row r="99" spans="26:40" x14ac:dyDescent="0.2">
      <c r="AD99" s="71"/>
      <c r="AE99" s="79"/>
      <c r="AF99" s="79"/>
      <c r="AG99" s="79"/>
      <c r="AH99" s="79"/>
      <c r="AI99" s="79"/>
      <c r="AJ99" s="79"/>
      <c r="AK99" s="79"/>
      <c r="AL99" s="79"/>
      <c r="AM99" s="79"/>
      <c r="AN99" s="79"/>
    </row>
    <row r="100" spans="26:40" x14ac:dyDescent="0.2">
      <c r="Z100" s="35" t="s">
        <v>27</v>
      </c>
      <c r="AA100" s="136" t="s">
        <v>68</v>
      </c>
      <c r="AB100" s="101" t="s">
        <v>679</v>
      </c>
      <c r="AC100" s="136"/>
      <c r="AD100" s="70" t="s">
        <v>679</v>
      </c>
      <c r="AE100" s="57">
        <f>'1'!F98/'1'!AB98</f>
        <v>14.039090428501884</v>
      </c>
      <c r="AF100" s="57">
        <f>'1'!G98/'1'!AC98</f>
        <v>14.735854921514399</v>
      </c>
      <c r="AG100" s="57">
        <f>'1'!H98/'1'!AD98</f>
        <v>15.01716722779204</v>
      </c>
      <c r="AH100" s="57">
        <f>'1'!I98/'1'!AE98</f>
        <v>13.890337926090373</v>
      </c>
      <c r="AI100" s="57">
        <f>'1'!J98/'1'!AF98</f>
        <v>13.758535054003922</v>
      </c>
      <c r="AJ100" s="57">
        <f>'1'!K98/'1'!AG98</f>
        <v>13.367112741562355</v>
      </c>
      <c r="AK100" s="57">
        <f>'1'!L98/'1'!AH98</f>
        <v>12.137473038589578</v>
      </c>
      <c r="AL100" s="57">
        <f>'1'!M98/'1'!AI98</f>
        <v>11.309250594210724</v>
      </c>
      <c r="AM100" s="57">
        <f>'1'!N98/'1'!AJ98</f>
        <v>12.210814828577684</v>
      </c>
      <c r="AN100" s="57">
        <f>'1'!O98/'1'!AK98</f>
        <v>11.92527291184418</v>
      </c>
    </row>
    <row r="101" spans="26:40" x14ac:dyDescent="0.2">
      <c r="Z101" s="71"/>
      <c r="AA101" s="58"/>
      <c r="AB101" s="69" t="s">
        <v>45</v>
      </c>
      <c r="AC101" s="58" t="s">
        <v>46</v>
      </c>
      <c r="AD101" s="71" t="s">
        <v>11</v>
      </c>
      <c r="AE101" s="57">
        <f>'1'!F99/'1'!AB99</f>
        <v>32.973772471647699</v>
      </c>
      <c r="AF101" s="57">
        <f>'1'!G99/'1'!AC99</f>
        <v>36.941343308850875</v>
      </c>
      <c r="AG101" s="57">
        <f>'1'!H99/'1'!AD99</f>
        <v>38.143913121945609</v>
      </c>
      <c r="AH101" s="57">
        <f>'1'!I99/'1'!AE99</f>
        <v>33.981487798721844</v>
      </c>
      <c r="AI101" s="57">
        <f>'1'!J99/'1'!AF99</f>
        <v>34.536770654637465</v>
      </c>
      <c r="AJ101" s="57">
        <f>'1'!K99/'1'!AG99</f>
        <v>34.455546463591574</v>
      </c>
      <c r="AK101" s="57">
        <f>'1'!L99/'1'!AH99</f>
        <v>32.151080379481847</v>
      </c>
      <c r="AL101" s="57">
        <f>'1'!M99/'1'!AI99</f>
        <v>30.208308978764585</v>
      </c>
      <c r="AM101" s="57">
        <f>'1'!N99/'1'!AJ99</f>
        <v>34.777641806568518</v>
      </c>
      <c r="AN101" s="57">
        <f>'1'!O99/'1'!AK99</f>
        <v>34.784063659666565</v>
      </c>
    </row>
    <row r="102" spans="26:40" x14ac:dyDescent="0.2">
      <c r="Z102" s="71"/>
      <c r="AA102" s="58"/>
      <c r="AB102" s="69" t="s">
        <v>47</v>
      </c>
      <c r="AC102" s="58" t="s">
        <v>48</v>
      </c>
      <c r="AD102" s="71" t="s">
        <v>12</v>
      </c>
      <c r="AE102" s="57">
        <f>'1'!F100/'1'!AB100</f>
        <v>4.9706124149536182</v>
      </c>
      <c r="AF102" s="57">
        <f>'1'!G100/'1'!AC100</f>
        <v>4.7014701015341638</v>
      </c>
      <c r="AG102" s="57">
        <f>'1'!H100/'1'!AD100</f>
        <v>5.0722647811188937</v>
      </c>
      <c r="AH102" s="57">
        <f>'1'!I100/'1'!AE100</f>
        <v>4.8472371326836976</v>
      </c>
      <c r="AI102" s="57">
        <f>'1'!J100/'1'!AF100</f>
        <v>4.5441995563838029</v>
      </c>
      <c r="AJ102" s="57">
        <f>'1'!K100/'1'!AG100</f>
        <v>4.3694664334376467</v>
      </c>
      <c r="AK102" s="57">
        <f>'1'!L100/'1'!AH100</f>
        <v>3.9250543192933605</v>
      </c>
      <c r="AL102" s="57">
        <f>'1'!M100/'1'!AI100</f>
        <v>3.8752119571246171</v>
      </c>
      <c r="AM102" s="57">
        <f>'1'!N100/'1'!AJ100</f>
        <v>3.3714068029806681</v>
      </c>
      <c r="AN102" s="57">
        <f>'1'!O100/'1'!AK100</f>
        <v>3.1722812222192354</v>
      </c>
    </row>
    <row r="103" spans="26:40" x14ac:dyDescent="0.2">
      <c r="Z103" s="71"/>
      <c r="AA103" s="58"/>
      <c r="AB103" s="69" t="s">
        <v>49</v>
      </c>
      <c r="AC103" s="58" t="s">
        <v>50</v>
      </c>
      <c r="AD103" s="71" t="s">
        <v>13</v>
      </c>
      <c r="AE103" s="57">
        <f>'1'!F101/'1'!AB101</f>
        <v>0.40337743810432225</v>
      </c>
      <c r="AF103" s="57">
        <f>'1'!G101/'1'!AC101</f>
        <v>0.41145821793110476</v>
      </c>
      <c r="AG103" s="57">
        <f>'1'!H101/'1'!AD101</f>
        <v>0.42189614179249268</v>
      </c>
      <c r="AH103" s="57">
        <f>'1'!I101/'1'!AE101</f>
        <v>0.40939640051471604</v>
      </c>
      <c r="AI103" s="57">
        <f>'1'!J101/'1'!AF101</f>
        <v>0.41223115513968905</v>
      </c>
      <c r="AJ103" s="57">
        <f>'1'!K101/'1'!AG101</f>
        <v>0.37540944400875309</v>
      </c>
      <c r="AK103" s="57">
        <f>'1'!L101/'1'!AH101</f>
        <v>0.34242721182607011</v>
      </c>
      <c r="AL103" s="57">
        <f>'1'!M101/'1'!AI101</f>
        <v>0.31273093846793776</v>
      </c>
      <c r="AM103" s="57">
        <f>'1'!N101/'1'!AJ101</f>
        <v>0.29908144502113571</v>
      </c>
      <c r="AN103" s="57">
        <f>'1'!O101/'1'!AK101</f>
        <v>0.27610798625382882</v>
      </c>
    </row>
    <row r="104" spans="26:40" x14ac:dyDescent="0.2">
      <c r="Z104" s="69"/>
      <c r="AA104" s="58"/>
      <c r="AB104" s="69" t="s">
        <v>51</v>
      </c>
      <c r="AC104" s="58" t="s">
        <v>52</v>
      </c>
      <c r="AD104" s="71" t="s">
        <v>14</v>
      </c>
      <c r="AE104" s="79"/>
      <c r="AF104" s="79"/>
      <c r="AG104" s="79"/>
      <c r="AH104" s="79"/>
      <c r="AI104" s="79"/>
      <c r="AJ104" s="79"/>
      <c r="AK104" s="79"/>
      <c r="AL104" s="79"/>
      <c r="AM104" s="79"/>
      <c r="AN104" s="79"/>
    </row>
    <row r="105" spans="26:40" x14ac:dyDescent="0.2">
      <c r="Z105" s="74"/>
      <c r="AA105" s="151"/>
      <c r="AB105" s="150" t="s">
        <v>56</v>
      </c>
      <c r="AC105" s="151" t="s">
        <v>57</v>
      </c>
      <c r="AD105" s="71" t="s">
        <v>58</v>
      </c>
      <c r="AE105" s="79"/>
      <c r="AF105" s="79"/>
      <c r="AG105" s="79"/>
      <c r="AH105" s="79"/>
      <c r="AI105" s="79"/>
      <c r="AJ105" s="79"/>
      <c r="AK105" s="79"/>
      <c r="AL105" s="79"/>
      <c r="AM105" s="79"/>
      <c r="AN105" s="79"/>
    </row>
    <row r="106" spans="26:40" x14ac:dyDescent="0.2">
      <c r="AD106" s="71"/>
      <c r="AE106" s="79"/>
      <c r="AF106" s="79"/>
      <c r="AG106" s="79"/>
      <c r="AH106" s="79"/>
      <c r="AI106" s="79"/>
      <c r="AJ106" s="79"/>
      <c r="AK106" s="79"/>
      <c r="AL106" s="79"/>
      <c r="AM106" s="79"/>
      <c r="AN106" s="79"/>
    </row>
    <row r="107" spans="26:40" x14ac:dyDescent="0.2">
      <c r="Z107" s="35" t="s">
        <v>28</v>
      </c>
      <c r="AA107" s="136" t="s">
        <v>69</v>
      </c>
      <c r="AB107" s="101" t="s">
        <v>679</v>
      </c>
      <c r="AC107" s="136"/>
      <c r="AD107" s="70" t="s">
        <v>679</v>
      </c>
      <c r="AE107" s="57">
        <f>'1'!F105/'1'!AB105</f>
        <v>20.962866117377377</v>
      </c>
      <c r="AF107" s="57">
        <f>'1'!G105/'1'!AC105</f>
        <v>17.488289537361783</v>
      </c>
      <c r="AG107" s="57">
        <f>'1'!H105/'1'!AD105</f>
        <v>20.335565193174379</v>
      </c>
      <c r="AH107" s="57">
        <f>'1'!I105/'1'!AE105</f>
        <v>16.106435161557361</v>
      </c>
      <c r="AI107" s="57">
        <f>'1'!J105/'1'!AF105</f>
        <v>15.486363953602742</v>
      </c>
      <c r="AJ107" s="57">
        <f>'1'!K105/'1'!AG105</f>
        <v>14.248548369842228</v>
      </c>
      <c r="AK107" s="57">
        <f>'1'!L105/'1'!AH105</f>
        <v>12.640537126691287</v>
      </c>
      <c r="AL107" s="57">
        <f>'1'!M105/'1'!AI105</f>
        <v>11.938832194515633</v>
      </c>
      <c r="AM107" s="57">
        <f>'1'!N105/'1'!AJ105</f>
        <v>11.784675119460308</v>
      </c>
      <c r="AN107" s="57">
        <f>'1'!O105/'1'!AK105</f>
        <v>11.686589215090036</v>
      </c>
    </row>
    <row r="108" spans="26:40" x14ac:dyDescent="0.2">
      <c r="Z108" s="71"/>
      <c r="AA108" s="58"/>
      <c r="AB108" s="69" t="s">
        <v>45</v>
      </c>
      <c r="AC108" s="58" t="s">
        <v>46</v>
      </c>
      <c r="AD108" s="71" t="s">
        <v>11</v>
      </c>
      <c r="AE108" s="57">
        <f>'1'!F106/'1'!AB106</f>
        <v>45.704492805986526</v>
      </c>
      <c r="AF108" s="57">
        <f>'1'!G106/'1'!AC106</f>
        <v>38.198101428585012</v>
      </c>
      <c r="AG108" s="57">
        <f>'1'!H106/'1'!AD106</f>
        <v>48.073156622279484</v>
      </c>
      <c r="AH108" s="57">
        <f>'1'!I106/'1'!AE106</f>
        <v>35.582448911788454</v>
      </c>
      <c r="AI108" s="57">
        <f>'1'!J106/'1'!AF106</f>
        <v>33.692736053066483</v>
      </c>
      <c r="AJ108" s="57">
        <f>'1'!K106/'1'!AG106</f>
        <v>32.802585262867311</v>
      </c>
      <c r="AK108" s="57">
        <f>'1'!L106/'1'!AH106</f>
        <v>28.320931845767308</v>
      </c>
      <c r="AL108" s="57">
        <f>'1'!M106/'1'!AI106</f>
        <v>26.269910946145139</v>
      </c>
      <c r="AM108" s="57">
        <f>'1'!N106/'1'!AJ106</f>
        <v>27.186632745436651</v>
      </c>
      <c r="AN108" s="57">
        <f>'1'!O106/'1'!AK106</f>
        <v>27.57114780909167</v>
      </c>
    </row>
    <row r="109" spans="26:40" x14ac:dyDescent="0.2">
      <c r="Z109" s="71"/>
      <c r="AA109" s="58"/>
      <c r="AB109" s="69" t="s">
        <v>47</v>
      </c>
      <c r="AC109" s="58" t="s">
        <v>48</v>
      </c>
      <c r="AD109" s="71" t="s">
        <v>12</v>
      </c>
      <c r="AE109" s="57">
        <f>'1'!F107/'1'!AB107</f>
        <v>7.4451846247861964</v>
      </c>
      <c r="AF109" s="57">
        <f>'1'!G107/'1'!AC107</f>
        <v>6.2047083823511384</v>
      </c>
      <c r="AG109" s="57">
        <f>'1'!H107/'1'!AD107</f>
        <v>5.5717775256806261</v>
      </c>
      <c r="AH109" s="57">
        <f>'1'!I107/'1'!AE107</f>
        <v>5.5554632092301759</v>
      </c>
      <c r="AI109" s="57">
        <f>'1'!J107/'1'!AF107</f>
        <v>5.3972498710603105</v>
      </c>
      <c r="AJ109" s="57">
        <f>'1'!K107/'1'!AG107</f>
        <v>3.4050966115862167</v>
      </c>
      <c r="AK109" s="57">
        <f>'1'!L107/'1'!AH107</f>
        <v>3.2766777165463261</v>
      </c>
      <c r="AL109" s="57">
        <f>'1'!M107/'1'!AI107</f>
        <v>3.7852209563323567</v>
      </c>
      <c r="AM109" s="57">
        <f>'1'!N107/'1'!AJ107</f>
        <v>3.598847046924075</v>
      </c>
      <c r="AN109" s="57">
        <f>'1'!O107/'1'!AK107</f>
        <v>3.50328330867247</v>
      </c>
    </row>
    <row r="110" spans="26:40" x14ac:dyDescent="0.2">
      <c r="Z110" s="71"/>
      <c r="AA110" s="58"/>
      <c r="AB110" s="69" t="s">
        <v>49</v>
      </c>
      <c r="AC110" s="58" t="s">
        <v>50</v>
      </c>
      <c r="AD110" s="71" t="s">
        <v>13</v>
      </c>
      <c r="AE110" s="57">
        <f>'1'!F108/'1'!AB108</f>
        <v>0.51936391112629055</v>
      </c>
      <c r="AF110" s="57">
        <f>'1'!G108/'1'!AC108</f>
        <v>0.52092541294056349</v>
      </c>
      <c r="AG110" s="57">
        <f>'1'!H108/'1'!AD108</f>
        <v>0.54621612547529996</v>
      </c>
      <c r="AH110" s="57">
        <f>'1'!I108/'1'!AE108</f>
        <v>0.51920164467069518</v>
      </c>
      <c r="AI110" s="57">
        <f>'1'!J108/'1'!AF108</f>
        <v>0.52823211690358429</v>
      </c>
      <c r="AJ110" s="57">
        <f>'1'!K108/'1'!AG108</f>
        <v>0.47047565207881631</v>
      </c>
      <c r="AK110" s="57">
        <f>'1'!L108/'1'!AH108</f>
        <v>0.42751886743586209</v>
      </c>
      <c r="AL110" s="57">
        <f>'1'!M108/'1'!AI108</f>
        <v>0.4263305370954566</v>
      </c>
      <c r="AM110" s="57">
        <f>'1'!N108/'1'!AJ108</f>
        <v>0.42156338472586063</v>
      </c>
      <c r="AN110" s="57">
        <f>'1'!O108/'1'!AK108</f>
        <v>0.40580855006109162</v>
      </c>
    </row>
    <row r="111" spans="26:40" x14ac:dyDescent="0.2">
      <c r="Z111" s="69"/>
      <c r="AA111" s="58"/>
      <c r="AB111" s="69" t="s">
        <v>51</v>
      </c>
      <c r="AC111" s="58" t="s">
        <v>52</v>
      </c>
      <c r="AD111" s="71" t="s">
        <v>14</v>
      </c>
      <c r="AE111" s="79"/>
      <c r="AF111" s="79"/>
      <c r="AG111" s="79"/>
      <c r="AH111" s="79"/>
      <c r="AI111" s="79"/>
      <c r="AJ111" s="79"/>
      <c r="AK111" s="79"/>
      <c r="AL111" s="79"/>
      <c r="AM111" s="79"/>
      <c r="AN111" s="79"/>
    </row>
    <row r="112" spans="26:40" x14ac:dyDescent="0.2">
      <c r="Z112" s="74"/>
      <c r="AA112" s="151"/>
      <c r="AB112" s="150" t="s">
        <v>56</v>
      </c>
      <c r="AC112" s="151" t="s">
        <v>57</v>
      </c>
      <c r="AD112" s="71" t="s">
        <v>58</v>
      </c>
      <c r="AE112" s="79"/>
      <c r="AF112" s="79"/>
      <c r="AG112" s="79"/>
      <c r="AH112" s="79"/>
      <c r="AI112" s="79"/>
      <c r="AJ112" s="79"/>
      <c r="AK112" s="79"/>
      <c r="AL112" s="79"/>
      <c r="AM112" s="79"/>
      <c r="AN112" s="79"/>
    </row>
    <row r="113" spans="1:40" x14ac:dyDescent="0.2">
      <c r="AD113" s="71"/>
      <c r="AE113" s="79"/>
      <c r="AF113" s="79"/>
      <c r="AG113" s="79"/>
      <c r="AH113" s="79"/>
      <c r="AI113" s="79"/>
      <c r="AJ113" s="79"/>
      <c r="AK113" s="79"/>
      <c r="AL113" s="79"/>
      <c r="AM113" s="79"/>
      <c r="AN113" s="79"/>
    </row>
    <row r="114" spans="1:40" x14ac:dyDescent="0.2">
      <c r="Z114" s="35" t="s">
        <v>29</v>
      </c>
      <c r="AA114" s="136" t="s">
        <v>70</v>
      </c>
      <c r="AB114" s="101" t="s">
        <v>679</v>
      </c>
      <c r="AC114" s="136"/>
      <c r="AD114" s="70" t="s">
        <v>679</v>
      </c>
      <c r="AE114" s="57">
        <f>'1'!F112/'1'!AB112</f>
        <v>16.669087586204956</v>
      </c>
      <c r="AF114" s="57">
        <f>'1'!G112/'1'!AC112</f>
        <v>15.398687419767056</v>
      </c>
      <c r="AG114" s="57">
        <f>'1'!H112/'1'!AD112</f>
        <v>16.47805500133169</v>
      </c>
      <c r="AH114" s="57">
        <f>'1'!I112/'1'!AE112</f>
        <v>15.528800314962229</v>
      </c>
      <c r="AI114" s="57">
        <f>'1'!J112/'1'!AF112</f>
        <v>14.766262921047902</v>
      </c>
      <c r="AJ114" s="57">
        <f>'1'!K112/'1'!AG112</f>
        <v>14.736598100900865</v>
      </c>
      <c r="AK114" s="57">
        <f>'1'!L112/'1'!AH112</f>
        <v>13.922353929364437</v>
      </c>
      <c r="AL114" s="57">
        <f>'1'!M112/'1'!AI112</f>
        <v>13.378523192995063</v>
      </c>
      <c r="AM114" s="57">
        <f>'1'!N112/'1'!AJ112</f>
        <v>13.665724641509959</v>
      </c>
      <c r="AN114" s="57">
        <f>'1'!O112/'1'!AK112</f>
        <v>13.519581482092896</v>
      </c>
    </row>
    <row r="115" spans="1:40" x14ac:dyDescent="0.2">
      <c r="Z115" s="71"/>
      <c r="AA115" s="58"/>
      <c r="AB115" s="69" t="s">
        <v>45</v>
      </c>
      <c r="AC115" s="58" t="s">
        <v>46</v>
      </c>
      <c r="AD115" s="71" t="s">
        <v>11</v>
      </c>
      <c r="AE115" s="57">
        <f>'1'!F113/'1'!AB113</f>
        <v>34.627544671821965</v>
      </c>
      <c r="AF115" s="57">
        <f>'1'!G113/'1'!AC113</f>
        <v>32.478133316934162</v>
      </c>
      <c r="AG115" s="57">
        <f>'1'!H113/'1'!AD113</f>
        <v>35.272758268768165</v>
      </c>
      <c r="AH115" s="57">
        <f>'1'!I113/'1'!AE113</f>
        <v>33.074578365356921</v>
      </c>
      <c r="AI115" s="57">
        <f>'1'!J113/'1'!AF113</f>
        <v>31.978121352076958</v>
      </c>
      <c r="AJ115" s="57">
        <f>'1'!K113/'1'!AG113</f>
        <v>32.474338150060639</v>
      </c>
      <c r="AK115" s="57">
        <f>'1'!L113/'1'!AH113</f>
        <v>31.064182114532095</v>
      </c>
      <c r="AL115" s="57">
        <f>'1'!M113/'1'!AI113</f>
        <v>30.599489979551361</v>
      </c>
      <c r="AM115" s="57">
        <f>'1'!N113/'1'!AJ113</f>
        <v>33.731409163607971</v>
      </c>
      <c r="AN115" s="57">
        <f>'1'!O113/'1'!AK113</f>
        <v>33.384403382772376</v>
      </c>
    </row>
    <row r="116" spans="1:40" x14ac:dyDescent="0.2">
      <c r="Z116" s="71"/>
      <c r="AA116" s="58"/>
      <c r="AB116" s="69" t="s">
        <v>47</v>
      </c>
      <c r="AC116" s="58" t="s">
        <v>48</v>
      </c>
      <c r="AD116" s="71" t="s">
        <v>12</v>
      </c>
      <c r="AE116" s="57">
        <f>'1'!F114/'1'!AB114</f>
        <v>6.2786264507852954</v>
      </c>
      <c r="AF116" s="57">
        <f>'1'!G114/'1'!AC114</f>
        <v>5.9194303418723777</v>
      </c>
      <c r="AG116" s="57">
        <f>'1'!H114/'1'!AD114</f>
        <v>6.0035196288646366</v>
      </c>
      <c r="AH116" s="57">
        <f>'1'!I114/'1'!AE114</f>
        <v>5.8501138470053604</v>
      </c>
      <c r="AI116" s="57">
        <f>'1'!J114/'1'!AF114</f>
        <v>5.162474567466754</v>
      </c>
      <c r="AJ116" s="57">
        <f>'1'!K114/'1'!AG114</f>
        <v>4.9434956383017195</v>
      </c>
      <c r="AK116" s="57">
        <f>'1'!L114/'1'!AH114</f>
        <v>4.4724130688459445</v>
      </c>
      <c r="AL116" s="57">
        <f>'1'!M114/'1'!AI114</f>
        <v>4.0442736292025803</v>
      </c>
      <c r="AM116" s="57">
        <f>'1'!N114/'1'!AJ114</f>
        <v>3.835123749434989</v>
      </c>
      <c r="AN116" s="57">
        <f>'1'!O114/'1'!AK114</f>
        <v>3.6935829678629624</v>
      </c>
    </row>
    <row r="117" spans="1:40" x14ac:dyDescent="0.2">
      <c r="A117" s="102"/>
      <c r="B117" s="102"/>
      <c r="C117" s="102"/>
      <c r="Z117" s="71"/>
      <c r="AA117" s="58"/>
      <c r="AB117" s="69" t="s">
        <v>49</v>
      </c>
      <c r="AC117" s="58" t="s">
        <v>50</v>
      </c>
      <c r="AD117" s="71" t="s">
        <v>13</v>
      </c>
      <c r="AE117" s="57">
        <f>'1'!F115/'1'!AB115</f>
        <v>0.41569833251031724</v>
      </c>
      <c r="AF117" s="57">
        <f>'1'!G115/'1'!AC115</f>
        <v>0.37626349435063111</v>
      </c>
      <c r="AG117" s="57">
        <f>'1'!H115/'1'!AD115</f>
        <v>0.39508636351785936</v>
      </c>
      <c r="AH117" s="57">
        <f>'1'!I115/'1'!AE115</f>
        <v>0.37957348738720942</v>
      </c>
      <c r="AI117" s="57">
        <f>'1'!J115/'1'!AF115</f>
        <v>0.37693484434817043</v>
      </c>
      <c r="AJ117" s="57">
        <f>'1'!K115/'1'!AG115</f>
        <v>0.35802559194925848</v>
      </c>
      <c r="AK117" s="57">
        <f>'1'!L115/'1'!AH115</f>
        <v>0.33533004018868473</v>
      </c>
      <c r="AL117" s="57">
        <f>'1'!M115/'1'!AI115</f>
        <v>0.32559216176273892</v>
      </c>
      <c r="AM117" s="57">
        <f>'1'!N115/'1'!AJ115</f>
        <v>0.31362538706075166</v>
      </c>
      <c r="AN117" s="57">
        <f>'1'!O115/'1'!AK115</f>
        <v>0.30055391224310379</v>
      </c>
    </row>
    <row r="118" spans="1:40" x14ac:dyDescent="0.2">
      <c r="Z118" s="69"/>
      <c r="AA118" s="58"/>
      <c r="AB118" s="69" t="s">
        <v>51</v>
      </c>
      <c r="AC118" s="58" t="s">
        <v>52</v>
      </c>
      <c r="AD118" s="71" t="s">
        <v>14</v>
      </c>
      <c r="AE118" s="79"/>
      <c r="AF118" s="79"/>
      <c r="AG118" s="79"/>
      <c r="AH118" s="79"/>
      <c r="AI118" s="79"/>
      <c r="AJ118" s="79"/>
      <c r="AK118" s="79"/>
      <c r="AL118" s="79"/>
      <c r="AM118" s="79"/>
      <c r="AN118" s="79"/>
    </row>
    <row r="119" spans="1:40" x14ac:dyDescent="0.2">
      <c r="Z119" s="74"/>
      <c r="AA119" s="151"/>
      <c r="AB119" s="150" t="s">
        <v>56</v>
      </c>
      <c r="AC119" s="151" t="s">
        <v>57</v>
      </c>
      <c r="AD119" s="71" t="s">
        <v>58</v>
      </c>
      <c r="AE119" s="79"/>
      <c r="AF119" s="79"/>
      <c r="AG119" s="79"/>
      <c r="AH119" s="79"/>
      <c r="AI119" s="79"/>
      <c r="AJ119" s="79"/>
      <c r="AK119" s="79"/>
      <c r="AL119" s="79"/>
      <c r="AM119" s="79"/>
      <c r="AN119" s="79"/>
    </row>
    <row r="120" spans="1:40" x14ac:dyDescent="0.2">
      <c r="AD120" s="71"/>
      <c r="AE120" s="79"/>
      <c r="AF120" s="79"/>
      <c r="AG120" s="79"/>
      <c r="AH120" s="79"/>
      <c r="AI120" s="79"/>
      <c r="AJ120" s="79"/>
      <c r="AK120" s="79"/>
      <c r="AL120" s="79"/>
      <c r="AM120" s="79"/>
      <c r="AN120" s="79"/>
    </row>
    <row r="121" spans="1:40" x14ac:dyDescent="0.2">
      <c r="Z121" s="35" t="s">
        <v>30</v>
      </c>
      <c r="AA121" s="136" t="s">
        <v>71</v>
      </c>
      <c r="AB121" s="101" t="s">
        <v>679</v>
      </c>
      <c r="AC121" s="136"/>
      <c r="AD121" s="70" t="s">
        <v>679</v>
      </c>
      <c r="AE121" s="57">
        <f>'1'!F119/'1'!AB119</f>
        <v>13.899046987935199</v>
      </c>
      <c r="AF121" s="57">
        <f>'1'!G119/'1'!AC119</f>
        <v>13.744009509567707</v>
      </c>
      <c r="AG121" s="57">
        <f>'1'!H119/'1'!AD119</f>
        <v>14.592651300971038</v>
      </c>
      <c r="AH121" s="57">
        <f>'1'!I119/'1'!AE119</f>
        <v>13.127395046313648</v>
      </c>
      <c r="AI121" s="57">
        <f>'1'!J119/'1'!AF119</f>
        <v>12.478558297639275</v>
      </c>
      <c r="AJ121" s="57">
        <f>'1'!K119/'1'!AG119</f>
        <v>11.918370223975879</v>
      </c>
      <c r="AK121" s="57">
        <f>'1'!L119/'1'!AH119</f>
        <v>11.367463101094254</v>
      </c>
      <c r="AL121" s="57">
        <f>'1'!M119/'1'!AI119</f>
        <v>11.058991818045115</v>
      </c>
      <c r="AM121" s="57">
        <f>'1'!N119/'1'!AJ119</f>
        <v>10.844194322149892</v>
      </c>
      <c r="AN121" s="57">
        <f>'1'!O119/'1'!AK119</f>
        <v>10.578286124126819</v>
      </c>
    </row>
    <row r="122" spans="1:40" x14ac:dyDescent="0.2">
      <c r="Z122" s="71"/>
      <c r="AA122" s="58"/>
      <c r="AB122" s="69" t="s">
        <v>45</v>
      </c>
      <c r="AC122" s="58" t="s">
        <v>46</v>
      </c>
      <c r="AD122" s="71" t="s">
        <v>11</v>
      </c>
      <c r="AE122" s="57">
        <f>'1'!F120/'1'!AB120</f>
        <v>26.650585164287747</v>
      </c>
      <c r="AF122" s="57">
        <f>'1'!G120/'1'!AC120</f>
        <v>27.021260301717234</v>
      </c>
      <c r="AG122" s="57">
        <f>'1'!H120/'1'!AD120</f>
        <v>29.508502984706155</v>
      </c>
      <c r="AH122" s="57">
        <f>'1'!I120/'1'!AE120</f>
        <v>25.446579414547877</v>
      </c>
      <c r="AI122" s="57">
        <f>'1'!J120/'1'!AF120</f>
        <v>24.515108236481705</v>
      </c>
      <c r="AJ122" s="57">
        <f>'1'!K120/'1'!AG120</f>
        <v>23.953207456754932</v>
      </c>
      <c r="AK122" s="57">
        <f>'1'!L120/'1'!AH120</f>
        <v>22.913539373407325</v>
      </c>
      <c r="AL122" s="57">
        <f>'1'!M120/'1'!AI120</f>
        <v>22.432694003102391</v>
      </c>
      <c r="AM122" s="57">
        <f>'1'!N120/'1'!AJ120</f>
        <v>22.973589091315404</v>
      </c>
      <c r="AN122" s="57">
        <f>'1'!O120/'1'!AK120</f>
        <v>23.032062951983256</v>
      </c>
    </row>
    <row r="123" spans="1:40" x14ac:dyDescent="0.2">
      <c r="Z123" s="71"/>
      <c r="AA123" s="58"/>
      <c r="AB123" s="69" t="s">
        <v>47</v>
      </c>
      <c r="AC123" s="58" t="s">
        <v>48</v>
      </c>
      <c r="AD123" s="71" t="s">
        <v>12</v>
      </c>
      <c r="AE123" s="57">
        <f>'1'!F121/'1'!AB121</f>
        <v>5.9807774375660383</v>
      </c>
      <c r="AF123" s="57">
        <f>'1'!G121/'1'!AC121</f>
        <v>5.3297109652775854</v>
      </c>
      <c r="AG123" s="57">
        <f>'1'!H121/'1'!AD121</f>
        <v>5.5859013305868359</v>
      </c>
      <c r="AH123" s="57">
        <f>'1'!I121/'1'!AE121</f>
        <v>5.4784929121321797</v>
      </c>
      <c r="AI123" s="57">
        <f>'1'!J121/'1'!AF121</f>
        <v>5.0233528119310984</v>
      </c>
      <c r="AJ123" s="57">
        <f>'1'!K121/'1'!AG121</f>
        <v>4.5623456340327673</v>
      </c>
      <c r="AK123" s="57">
        <f>'1'!L121/'1'!AH121</f>
        <v>4.3286310233649647</v>
      </c>
      <c r="AL123" s="57">
        <f>'1'!M121/'1'!AI121</f>
        <v>4.270587332429816</v>
      </c>
      <c r="AM123" s="57">
        <f>'1'!N121/'1'!AJ121</f>
        <v>4.0593623946677004</v>
      </c>
      <c r="AN123" s="57">
        <f>'1'!O121/'1'!AK121</f>
        <v>3.8172880957906274</v>
      </c>
    </row>
    <row r="124" spans="1:40" x14ac:dyDescent="0.2">
      <c r="Z124" s="71"/>
      <c r="AA124" s="58"/>
      <c r="AB124" s="69" t="s">
        <v>49</v>
      </c>
      <c r="AC124" s="58" t="s">
        <v>50</v>
      </c>
      <c r="AD124" s="71" t="s">
        <v>13</v>
      </c>
      <c r="AE124" s="57">
        <f>'1'!F122/'1'!AB122</f>
        <v>0.5547348882359151</v>
      </c>
      <c r="AF124" s="57">
        <f>'1'!G122/'1'!AC122</f>
        <v>0.57992845387273095</v>
      </c>
      <c r="AG124" s="57">
        <f>'1'!H122/'1'!AD122</f>
        <v>0.52960246367238573</v>
      </c>
      <c r="AH124" s="57">
        <f>'1'!I122/'1'!AE122</f>
        <v>0.47979994781108631</v>
      </c>
      <c r="AI124" s="57">
        <f>'1'!J122/'1'!AF122</f>
        <v>0.4697389011173202</v>
      </c>
      <c r="AJ124" s="57">
        <f>'1'!K122/'1'!AG122</f>
        <v>0.45425260103162407</v>
      </c>
      <c r="AK124" s="57">
        <f>'1'!L122/'1'!AH122</f>
        <v>0.43078196664782253</v>
      </c>
      <c r="AL124" s="57">
        <f>'1'!M122/'1'!AI122</f>
        <v>0.4212997893784089</v>
      </c>
      <c r="AM124" s="57">
        <f>'1'!N122/'1'!AJ122</f>
        <v>0.37832001572554858</v>
      </c>
      <c r="AN124" s="57">
        <f>'1'!O122/'1'!AK122</f>
        <v>0.35975083268084679</v>
      </c>
    </row>
    <row r="125" spans="1:40" x14ac:dyDescent="0.2">
      <c r="Z125" s="69"/>
      <c r="AA125" s="58"/>
      <c r="AB125" s="69" t="s">
        <v>51</v>
      </c>
      <c r="AC125" s="58" t="s">
        <v>52</v>
      </c>
      <c r="AD125" s="71" t="s">
        <v>14</v>
      </c>
      <c r="AE125" s="79"/>
      <c r="AF125" s="79"/>
      <c r="AG125" s="79"/>
      <c r="AH125" s="79"/>
      <c r="AI125" s="79"/>
      <c r="AJ125" s="79"/>
      <c r="AK125" s="79"/>
      <c r="AL125" s="79"/>
      <c r="AM125" s="79"/>
      <c r="AN125" s="79"/>
    </row>
    <row r="126" spans="1:40" x14ac:dyDescent="0.2">
      <c r="Z126" s="74"/>
      <c r="AA126" s="151"/>
      <c r="AB126" s="150" t="s">
        <v>56</v>
      </c>
      <c r="AC126" s="151" t="s">
        <v>57</v>
      </c>
      <c r="AD126" s="71" t="s">
        <v>58</v>
      </c>
      <c r="AE126" s="79"/>
      <c r="AF126" s="79"/>
      <c r="AG126" s="79"/>
      <c r="AH126" s="79"/>
      <c r="AI126" s="79"/>
      <c r="AJ126" s="79"/>
      <c r="AK126" s="79"/>
      <c r="AL126" s="79"/>
      <c r="AM126" s="79"/>
      <c r="AN126" s="79"/>
    </row>
    <row r="127" spans="1:40" x14ac:dyDescent="0.2">
      <c r="AD127" s="71"/>
      <c r="AE127" s="79"/>
      <c r="AF127" s="79"/>
      <c r="AG127" s="79"/>
      <c r="AH127" s="79"/>
      <c r="AI127" s="79"/>
      <c r="AJ127" s="79"/>
      <c r="AK127" s="79"/>
      <c r="AL127" s="79"/>
      <c r="AM127" s="79"/>
      <c r="AN127" s="79"/>
    </row>
    <row r="128" spans="1:40" x14ac:dyDescent="0.2">
      <c r="Z128" s="35" t="s">
        <v>31</v>
      </c>
      <c r="AA128" s="136" t="s">
        <v>72</v>
      </c>
      <c r="AB128" s="101" t="s">
        <v>679</v>
      </c>
      <c r="AC128" s="136"/>
      <c r="AD128" s="70" t="s">
        <v>679</v>
      </c>
      <c r="AE128" s="57">
        <f>'1'!F126/'1'!AB126</f>
        <v>17.149574523890287</v>
      </c>
      <c r="AF128" s="57">
        <f>'1'!G126/'1'!AC126</f>
        <v>16.399095751918772</v>
      </c>
      <c r="AG128" s="57">
        <f>'1'!H126/'1'!AD126</f>
        <v>18.670377986665976</v>
      </c>
      <c r="AH128" s="57">
        <f>'1'!I126/'1'!AE126</f>
        <v>18.31258182330906</v>
      </c>
      <c r="AI128" s="57">
        <f>'1'!J126/'1'!AF126</f>
        <v>16.416975267047256</v>
      </c>
      <c r="AJ128" s="57">
        <f>'1'!K126/'1'!AG126</f>
        <v>14.694399408182598</v>
      </c>
      <c r="AK128" s="57">
        <f>'1'!L126/'1'!AH126</f>
        <v>14.110980244880215</v>
      </c>
      <c r="AL128" s="57">
        <f>'1'!M126/'1'!AI126</f>
        <v>13.494487349458876</v>
      </c>
      <c r="AM128" s="57">
        <f>'1'!N126/'1'!AJ126</f>
        <v>13.065203880577346</v>
      </c>
      <c r="AN128" s="57">
        <f>'1'!O126/'1'!AK126</f>
        <v>13.183902425360863</v>
      </c>
    </row>
    <row r="129" spans="26:40" x14ac:dyDescent="0.2">
      <c r="Z129" s="71"/>
      <c r="AA129" s="58"/>
      <c r="AB129" s="69" t="s">
        <v>45</v>
      </c>
      <c r="AC129" s="58" t="s">
        <v>46</v>
      </c>
      <c r="AD129" s="71" t="s">
        <v>11</v>
      </c>
      <c r="AE129" s="57">
        <f>'1'!F127/'1'!AB127</f>
        <v>42.656123619073888</v>
      </c>
      <c r="AF129" s="57">
        <f>'1'!G127/'1'!AC127</f>
        <v>40.945498914653101</v>
      </c>
      <c r="AG129" s="57">
        <f>'1'!H127/'1'!AD127</f>
        <v>49.181924507297147</v>
      </c>
      <c r="AH129" s="57">
        <f>'1'!I127/'1'!AE127</f>
        <v>47.897951806978625</v>
      </c>
      <c r="AI129" s="57">
        <f>'1'!J127/'1'!AF127</f>
        <v>42.543973340926385</v>
      </c>
      <c r="AJ129" s="57">
        <f>'1'!K127/'1'!AG127</f>
        <v>38.075647671482415</v>
      </c>
      <c r="AK129" s="57">
        <f>'1'!L127/'1'!AH127</f>
        <v>36.49548026912921</v>
      </c>
      <c r="AL129" s="57">
        <f>'1'!M127/'1'!AI127</f>
        <v>35.036079285573173</v>
      </c>
      <c r="AM129" s="57">
        <f>'1'!N127/'1'!AJ127</f>
        <v>34.644373371461256</v>
      </c>
      <c r="AN129" s="57">
        <f>'1'!O127/'1'!AK127</f>
        <v>36.675686488567479</v>
      </c>
    </row>
    <row r="130" spans="26:40" x14ac:dyDescent="0.2">
      <c r="Z130" s="71"/>
      <c r="AA130" s="58"/>
      <c r="AB130" s="69" t="s">
        <v>47</v>
      </c>
      <c r="AC130" s="58" t="s">
        <v>48</v>
      </c>
      <c r="AD130" s="71" t="s">
        <v>12</v>
      </c>
      <c r="AE130" s="57">
        <f>'1'!F128/'1'!AB128</f>
        <v>6.5029075349631489</v>
      </c>
      <c r="AF130" s="57">
        <f>'1'!G128/'1'!AC128</f>
        <v>6.3330678333489807</v>
      </c>
      <c r="AG130" s="57">
        <f>'1'!H128/'1'!AD128</f>
        <v>6.9928498354005404</v>
      </c>
      <c r="AH130" s="57">
        <f>'1'!I128/'1'!AE128</f>
        <v>6.9409038694639769</v>
      </c>
      <c r="AI130" s="57">
        <f>'1'!J128/'1'!AF128</f>
        <v>6.3216158736163459</v>
      </c>
      <c r="AJ130" s="57">
        <f>'1'!K128/'1'!AG128</f>
        <v>5.0424884222007655</v>
      </c>
      <c r="AK130" s="57">
        <f>'1'!L128/'1'!AH128</f>
        <v>4.7320931501941823</v>
      </c>
      <c r="AL130" s="57">
        <f>'1'!M128/'1'!AI128</f>
        <v>4.487701558895461</v>
      </c>
      <c r="AM130" s="57">
        <f>'1'!N128/'1'!AJ128</f>
        <v>4.2775842762227914</v>
      </c>
      <c r="AN130" s="57">
        <f>'1'!O128/'1'!AK128</f>
        <v>3.8516060363070164</v>
      </c>
    </row>
    <row r="131" spans="26:40" x14ac:dyDescent="0.2">
      <c r="Z131" s="71"/>
      <c r="AA131" s="58"/>
      <c r="AB131" s="69" t="s">
        <v>49</v>
      </c>
      <c r="AC131" s="58" t="s">
        <v>50</v>
      </c>
      <c r="AD131" s="71" t="s">
        <v>13</v>
      </c>
      <c r="AE131" s="57">
        <f>'1'!F129/'1'!AB129</f>
        <v>0.47480707631962382</v>
      </c>
      <c r="AF131" s="57">
        <f>'1'!G129/'1'!AC129</f>
        <v>0.56753417650886129</v>
      </c>
      <c r="AG131" s="57">
        <f>'1'!H129/'1'!AD129</f>
        <v>0.57138253294378727</v>
      </c>
      <c r="AH131" s="57">
        <f>'1'!I129/'1'!AE129</f>
        <v>0.57342104512468983</v>
      </c>
      <c r="AI131" s="57">
        <f>'1'!J129/'1'!AF129</f>
        <v>0.56945188206523434</v>
      </c>
      <c r="AJ131" s="57">
        <f>'1'!K129/'1'!AG129</f>
        <v>0.53642253827169062</v>
      </c>
      <c r="AK131" s="57">
        <f>'1'!L129/'1'!AH129</f>
        <v>0.52023116493710342</v>
      </c>
      <c r="AL131" s="57">
        <f>'1'!M129/'1'!AI129</f>
        <v>0.51735820048586556</v>
      </c>
      <c r="AM131" s="57">
        <f>'1'!N129/'1'!AJ129</f>
        <v>0.50194012121030551</v>
      </c>
      <c r="AN131" s="57">
        <f>'1'!O129/'1'!AK129</f>
        <v>0.48015970981407224</v>
      </c>
    </row>
    <row r="132" spans="26:40" x14ac:dyDescent="0.2">
      <c r="Z132" s="69"/>
      <c r="AA132" s="58"/>
      <c r="AB132" s="69" t="s">
        <v>51</v>
      </c>
      <c r="AC132" s="58" t="s">
        <v>52</v>
      </c>
      <c r="AD132" s="71" t="s">
        <v>14</v>
      </c>
      <c r="AE132" s="79"/>
      <c r="AF132" s="79"/>
      <c r="AG132" s="79"/>
      <c r="AH132" s="79"/>
      <c r="AI132" s="79"/>
      <c r="AJ132" s="79"/>
      <c r="AK132" s="79"/>
      <c r="AL132" s="79"/>
      <c r="AM132" s="79"/>
      <c r="AN132" s="79"/>
    </row>
    <row r="133" spans="26:40" x14ac:dyDescent="0.2">
      <c r="Z133" s="74"/>
      <c r="AA133" s="151"/>
      <c r="AB133" s="150" t="s">
        <v>56</v>
      </c>
      <c r="AC133" s="151" t="s">
        <v>57</v>
      </c>
      <c r="AD133" s="71" t="s">
        <v>58</v>
      </c>
      <c r="AE133" s="79"/>
      <c r="AF133" s="79"/>
      <c r="AG133" s="79"/>
      <c r="AH133" s="79"/>
      <c r="AI133" s="79"/>
      <c r="AJ133" s="79"/>
      <c r="AK133" s="79"/>
      <c r="AL133" s="79"/>
      <c r="AM133" s="79"/>
      <c r="AN133" s="79"/>
    </row>
    <row r="134" spans="26:40" x14ac:dyDescent="0.2">
      <c r="AD134" s="71"/>
      <c r="AE134" s="79"/>
      <c r="AF134" s="79"/>
      <c r="AG134" s="79"/>
      <c r="AH134" s="79"/>
      <c r="AI134" s="79"/>
      <c r="AJ134" s="79"/>
      <c r="AK134" s="79"/>
      <c r="AL134" s="79"/>
      <c r="AM134" s="79"/>
      <c r="AN134" s="79"/>
    </row>
    <row r="135" spans="26:40" x14ac:dyDescent="0.2">
      <c r="Z135" s="35" t="s">
        <v>32</v>
      </c>
      <c r="AA135" s="136" t="s">
        <v>73</v>
      </c>
      <c r="AB135" s="101" t="s">
        <v>679</v>
      </c>
      <c r="AC135" s="136"/>
      <c r="AD135" s="70" t="s">
        <v>679</v>
      </c>
      <c r="AE135" s="57">
        <f>'1'!F133/'1'!AB133</f>
        <v>13.314000034347224</v>
      </c>
      <c r="AF135" s="57">
        <f>'1'!G133/'1'!AC133</f>
        <v>13.502181741018838</v>
      </c>
      <c r="AG135" s="57">
        <f>'1'!H133/'1'!AD133</f>
        <v>13.807976264974183</v>
      </c>
      <c r="AH135" s="57">
        <f>'1'!I133/'1'!AE133</f>
        <v>12.669858149202385</v>
      </c>
      <c r="AI135" s="57">
        <f>'1'!J133/'1'!AF133</f>
        <v>12.610368989817189</v>
      </c>
      <c r="AJ135" s="57">
        <f>'1'!K133/'1'!AG133</f>
        <v>11.960408355240835</v>
      </c>
      <c r="AK135" s="57">
        <f>'1'!L133/'1'!AH133</f>
        <v>11.228659049443189</v>
      </c>
      <c r="AL135" s="57">
        <f>'1'!M133/'1'!AI133</f>
        <v>11.025591523361156</v>
      </c>
      <c r="AM135" s="57">
        <f>'1'!N133/'1'!AJ133</f>
        <v>10.600397496664648</v>
      </c>
      <c r="AN135" s="57">
        <f>'1'!O133/'1'!AK133</f>
        <v>9.9143387446787763</v>
      </c>
    </row>
    <row r="136" spans="26:40" x14ac:dyDescent="0.2">
      <c r="Z136" s="71"/>
      <c r="AA136" s="58"/>
      <c r="AB136" s="69" t="s">
        <v>45</v>
      </c>
      <c r="AC136" s="58" t="s">
        <v>46</v>
      </c>
      <c r="AD136" s="71" t="s">
        <v>11</v>
      </c>
      <c r="AE136" s="57">
        <f>'1'!F134/'1'!AB134</f>
        <v>29.38890821388846</v>
      </c>
      <c r="AF136" s="57">
        <f>'1'!G134/'1'!AC134</f>
        <v>31.897522302688177</v>
      </c>
      <c r="AG136" s="57">
        <f>'1'!H134/'1'!AD134</f>
        <v>31.226109256218155</v>
      </c>
      <c r="AH136" s="57">
        <f>'1'!I134/'1'!AE134</f>
        <v>28.176029141518274</v>
      </c>
      <c r="AI136" s="57">
        <f>'1'!J134/'1'!AF134</f>
        <v>30.561858093273131</v>
      </c>
      <c r="AJ136" s="57">
        <f>'1'!K134/'1'!AG134</f>
        <v>28.725578561065074</v>
      </c>
      <c r="AK136" s="57">
        <f>'1'!L134/'1'!AH134</f>
        <v>26.622448466826047</v>
      </c>
      <c r="AL136" s="57">
        <f>'1'!M134/'1'!AI134</f>
        <v>27.00644727640293</v>
      </c>
      <c r="AM136" s="57">
        <f>'1'!N134/'1'!AJ134</f>
        <v>26.485737780979701</v>
      </c>
      <c r="AN136" s="57">
        <f>'1'!O134/'1'!AK134</f>
        <v>25.015960819743853</v>
      </c>
    </row>
    <row r="137" spans="26:40" x14ac:dyDescent="0.2">
      <c r="Z137" s="71"/>
      <c r="AA137" s="58"/>
      <c r="AB137" s="69" t="s">
        <v>47</v>
      </c>
      <c r="AC137" s="58" t="s">
        <v>48</v>
      </c>
      <c r="AD137" s="71" t="s">
        <v>12</v>
      </c>
      <c r="AE137" s="57">
        <f>'1'!F135/'1'!AB135</f>
        <v>6.8252237145360644</v>
      </c>
      <c r="AF137" s="57">
        <f>'1'!G135/'1'!AC135</f>
        <v>6.7238027216145282</v>
      </c>
      <c r="AG137" s="57">
        <f>'1'!H135/'1'!AD135</f>
        <v>7.3432743820603399</v>
      </c>
      <c r="AH137" s="57">
        <f>'1'!I135/'1'!AE135</f>
        <v>7.0343423345664675</v>
      </c>
      <c r="AI137" s="57">
        <f>'1'!J135/'1'!AF135</f>
        <v>6.544744963829193</v>
      </c>
      <c r="AJ137" s="57">
        <f>'1'!K135/'1'!AG135</f>
        <v>6.1982985787710696</v>
      </c>
      <c r="AK137" s="57">
        <f>'1'!L135/'1'!AH135</f>
        <v>5.7666818997925704</v>
      </c>
      <c r="AL137" s="57">
        <f>'1'!M135/'1'!AI135</f>
        <v>5.342264181629635</v>
      </c>
      <c r="AM137" s="57">
        <f>'1'!N135/'1'!AJ135</f>
        <v>4.650954558922832</v>
      </c>
      <c r="AN137" s="57">
        <f>'1'!O135/'1'!AK135</f>
        <v>4.1826310261813653</v>
      </c>
    </row>
    <row r="138" spans="26:40" x14ac:dyDescent="0.2">
      <c r="Z138" s="71"/>
      <c r="AA138" s="58"/>
      <c r="AB138" s="69" t="s">
        <v>49</v>
      </c>
      <c r="AC138" s="58" t="s">
        <v>50</v>
      </c>
      <c r="AD138" s="71" t="s">
        <v>13</v>
      </c>
      <c r="AE138" s="57">
        <f>'1'!F136/'1'!AB136</f>
        <v>0.47002810969440262</v>
      </c>
      <c r="AF138" s="57">
        <f>'1'!G136/'1'!AC136</f>
        <v>0.50228058709872847</v>
      </c>
      <c r="AG138" s="57">
        <f>'1'!H136/'1'!AD136</f>
        <v>0.4778418455487477</v>
      </c>
      <c r="AH138" s="57">
        <f>'1'!I136/'1'!AE136</f>
        <v>0.44133921218180855</v>
      </c>
      <c r="AI138" s="57">
        <f>'1'!J136/'1'!AF136</f>
        <v>0.40616771690293829</v>
      </c>
      <c r="AJ138" s="57">
        <f>'1'!K136/'1'!AG136</f>
        <v>0.38073073298243698</v>
      </c>
      <c r="AK138" s="57">
        <f>'1'!L136/'1'!AH136</f>
        <v>0.38148646766990263</v>
      </c>
      <c r="AL138" s="57">
        <f>'1'!M136/'1'!AI136</f>
        <v>0.36739549946923067</v>
      </c>
      <c r="AM138" s="57">
        <f>'1'!N136/'1'!AJ136</f>
        <v>0.35687587161177242</v>
      </c>
      <c r="AN138" s="57">
        <f>'1'!O136/'1'!AK136</f>
        <v>0.35536423774490161</v>
      </c>
    </row>
    <row r="139" spans="26:40" x14ac:dyDescent="0.2">
      <c r="Z139" s="69"/>
      <c r="AA139" s="58"/>
      <c r="AB139" s="69" t="s">
        <v>51</v>
      </c>
      <c r="AC139" s="58" t="s">
        <v>52</v>
      </c>
      <c r="AD139" s="71" t="s">
        <v>14</v>
      </c>
      <c r="AE139" s="79"/>
      <c r="AF139" s="79"/>
      <c r="AG139" s="79"/>
      <c r="AH139" s="79"/>
      <c r="AI139" s="79"/>
      <c r="AJ139" s="79"/>
      <c r="AK139" s="79"/>
      <c r="AL139" s="79"/>
      <c r="AM139" s="79"/>
      <c r="AN139" s="79"/>
    </row>
    <row r="140" spans="26:40" x14ac:dyDescent="0.2">
      <c r="Z140" s="74"/>
      <c r="AA140" s="151"/>
      <c r="AB140" s="150" t="s">
        <v>56</v>
      </c>
      <c r="AC140" s="151" t="s">
        <v>57</v>
      </c>
      <c r="AD140" s="71" t="s">
        <v>58</v>
      </c>
      <c r="AE140" s="79"/>
      <c r="AF140" s="79"/>
      <c r="AG140" s="79"/>
      <c r="AH140" s="79"/>
      <c r="AI140" s="79"/>
      <c r="AJ140" s="79"/>
      <c r="AK140" s="79"/>
      <c r="AL140" s="79"/>
      <c r="AM140" s="79"/>
      <c r="AN140" s="79"/>
    </row>
    <row r="141" spans="26:40" x14ac:dyDescent="0.2">
      <c r="AD141" s="71"/>
      <c r="AE141" s="79"/>
      <c r="AF141" s="79"/>
      <c r="AG141" s="79"/>
      <c r="AH141" s="79"/>
      <c r="AI141" s="79"/>
      <c r="AJ141" s="79"/>
      <c r="AK141" s="79"/>
      <c r="AL141" s="79"/>
      <c r="AM141" s="79"/>
      <c r="AN141" s="79"/>
    </row>
    <row r="142" spans="26:40" x14ac:dyDescent="0.2">
      <c r="Z142" s="35" t="s">
        <v>33</v>
      </c>
      <c r="AA142" s="136" t="s">
        <v>74</v>
      </c>
      <c r="AB142" s="101" t="s">
        <v>679</v>
      </c>
      <c r="AC142" s="136"/>
      <c r="AD142" s="70" t="s">
        <v>679</v>
      </c>
      <c r="AE142" s="57">
        <f>'1'!F140/'1'!AB140</f>
        <v>14.302689261756315</v>
      </c>
      <c r="AF142" s="57">
        <f>'1'!G140/'1'!AC140</f>
        <v>15.073222954646813</v>
      </c>
      <c r="AG142" s="57">
        <f>'1'!H140/'1'!AD140</f>
        <v>13.718765507993806</v>
      </c>
      <c r="AH142" s="57">
        <f>'1'!I140/'1'!AE140</f>
        <v>13.573940619196419</v>
      </c>
      <c r="AI142" s="57">
        <f>'1'!J140/'1'!AF140</f>
        <v>12.743345436540066</v>
      </c>
      <c r="AJ142" s="57">
        <f>'1'!K140/'1'!AG140</f>
        <v>12.505050671983611</v>
      </c>
      <c r="AK142" s="57">
        <f>'1'!L140/'1'!AH140</f>
        <v>11.982872496992147</v>
      </c>
      <c r="AL142" s="57">
        <f>'1'!M140/'1'!AI140</f>
        <v>11.882205445310198</v>
      </c>
      <c r="AM142" s="57">
        <f>'1'!N140/'1'!AJ140</f>
        <v>11.26531674940305</v>
      </c>
      <c r="AN142" s="57">
        <f>'1'!O140/'1'!AK140</f>
        <v>11.148694816766023</v>
      </c>
    </row>
    <row r="143" spans="26:40" x14ac:dyDescent="0.2">
      <c r="Z143" s="71"/>
      <c r="AA143" s="58"/>
      <c r="AB143" s="69" t="s">
        <v>45</v>
      </c>
      <c r="AC143" s="58" t="s">
        <v>46</v>
      </c>
      <c r="AD143" s="71" t="s">
        <v>11</v>
      </c>
      <c r="AE143" s="57">
        <f>'1'!F141/'1'!AB141</f>
        <v>35.862237952340188</v>
      </c>
      <c r="AF143" s="57">
        <f>'1'!G141/'1'!AC141</f>
        <v>40.128768167828376</v>
      </c>
      <c r="AG143" s="57">
        <f>'1'!H141/'1'!AD141</f>
        <v>34.623410698623388</v>
      </c>
      <c r="AH143" s="57">
        <f>'1'!I141/'1'!AE141</f>
        <v>33.681211604777907</v>
      </c>
      <c r="AI143" s="57">
        <f>'1'!J141/'1'!AF141</f>
        <v>31.737172872984239</v>
      </c>
      <c r="AJ143" s="57">
        <f>'1'!K141/'1'!AG141</f>
        <v>31.535488677334047</v>
      </c>
      <c r="AK143" s="57">
        <f>'1'!L141/'1'!AH141</f>
        <v>30.906220930845265</v>
      </c>
      <c r="AL143" s="57">
        <f>'1'!M141/'1'!AI141</f>
        <v>31.576095325392117</v>
      </c>
      <c r="AM143" s="57">
        <f>'1'!N141/'1'!AJ141</f>
        <v>30.805756578259615</v>
      </c>
      <c r="AN143" s="57">
        <f>'1'!O141/'1'!AK141</f>
        <v>31.643473941384936</v>
      </c>
    </row>
    <row r="144" spans="26:40" x14ac:dyDescent="0.2">
      <c r="Z144" s="71"/>
      <c r="AA144" s="58"/>
      <c r="AB144" s="69" t="s">
        <v>47</v>
      </c>
      <c r="AC144" s="58" t="s">
        <v>48</v>
      </c>
      <c r="AD144" s="71" t="s">
        <v>12</v>
      </c>
      <c r="AE144" s="57">
        <f>'1'!F142/'1'!AB142</f>
        <v>5.9673679374535142</v>
      </c>
      <c r="AF144" s="57">
        <f>'1'!G142/'1'!AC142</f>
        <v>6.030330823131564</v>
      </c>
      <c r="AG144" s="57">
        <f>'1'!H142/'1'!AD142</f>
        <v>6.1495221668738544</v>
      </c>
      <c r="AH144" s="57">
        <f>'1'!I142/'1'!AE142</f>
        <v>5.8271204843230597</v>
      </c>
      <c r="AI144" s="57">
        <f>'1'!J142/'1'!AF142</f>
        <v>5.2951363588581204</v>
      </c>
      <c r="AJ144" s="57">
        <f>'1'!K142/'1'!AG142</f>
        <v>5.0433403068110199</v>
      </c>
      <c r="AK144" s="57">
        <f>'1'!L142/'1'!AH142</f>
        <v>4.675281529479336</v>
      </c>
      <c r="AL144" s="57">
        <f>'1'!M142/'1'!AI142</f>
        <v>4.4630794258090738</v>
      </c>
      <c r="AM144" s="57">
        <f>'1'!N142/'1'!AJ142</f>
        <v>4.0102671897931508</v>
      </c>
      <c r="AN144" s="57">
        <f>'1'!O142/'1'!AK142</f>
        <v>3.6701840637309484</v>
      </c>
    </row>
    <row r="145" spans="26:40" x14ac:dyDescent="0.2">
      <c r="Z145" s="71"/>
      <c r="AA145" s="58"/>
      <c r="AB145" s="69" t="s">
        <v>49</v>
      </c>
      <c r="AC145" s="58" t="s">
        <v>50</v>
      </c>
      <c r="AD145" s="71" t="s">
        <v>13</v>
      </c>
      <c r="AE145" s="57">
        <f>'1'!F143/'1'!AB143</f>
        <v>0.37372993252009284</v>
      </c>
      <c r="AF145" s="57">
        <f>'1'!G143/'1'!AC143</f>
        <v>0.40504116242585886</v>
      </c>
      <c r="AG145" s="57">
        <f>'1'!H143/'1'!AD143</f>
        <v>0.39557568414612654</v>
      </c>
      <c r="AH145" s="57">
        <f>'1'!I143/'1'!AE143</f>
        <v>0.36784616873070752</v>
      </c>
      <c r="AI145" s="57">
        <f>'1'!J143/'1'!AF143</f>
        <v>0.36435810245892719</v>
      </c>
      <c r="AJ145" s="57">
        <f>'1'!K143/'1'!AG143</f>
        <v>0.34118810031545782</v>
      </c>
      <c r="AK145" s="57">
        <f>'1'!L143/'1'!AH143</f>
        <v>0.32414494806289162</v>
      </c>
      <c r="AL145" s="57">
        <f>'1'!M143/'1'!AI143</f>
        <v>0.31261608546117048</v>
      </c>
      <c r="AM145" s="57">
        <f>'1'!N143/'1'!AJ143</f>
        <v>0.30510141772634281</v>
      </c>
      <c r="AN145" s="57">
        <f>'1'!O143/'1'!AK143</f>
        <v>0.2906127256188985</v>
      </c>
    </row>
    <row r="146" spans="26:40" x14ac:dyDescent="0.2">
      <c r="Z146" s="69"/>
      <c r="AA146" s="58"/>
      <c r="AB146" s="69" t="s">
        <v>51</v>
      </c>
      <c r="AC146" s="58" t="s">
        <v>52</v>
      </c>
      <c r="AD146" s="71" t="s">
        <v>14</v>
      </c>
      <c r="AE146" s="79"/>
      <c r="AF146" s="79"/>
      <c r="AG146" s="79"/>
      <c r="AH146" s="79"/>
      <c r="AI146" s="79"/>
      <c r="AJ146" s="79"/>
      <c r="AK146" s="79"/>
      <c r="AL146" s="79"/>
      <c r="AM146" s="79"/>
      <c r="AN146" s="79"/>
    </row>
    <row r="147" spans="26:40" x14ac:dyDescent="0.2">
      <c r="Z147" s="74"/>
      <c r="AA147" s="151"/>
      <c r="AB147" s="150" t="s">
        <v>56</v>
      </c>
      <c r="AC147" s="151" t="s">
        <v>57</v>
      </c>
      <c r="AD147" s="71" t="s">
        <v>58</v>
      </c>
      <c r="AE147" s="79"/>
      <c r="AF147" s="79"/>
      <c r="AG147" s="79"/>
      <c r="AH147" s="79"/>
      <c r="AI147" s="79"/>
      <c r="AJ147" s="79"/>
      <c r="AK147" s="79"/>
      <c r="AL147" s="79"/>
      <c r="AM147" s="79"/>
      <c r="AN147" s="79"/>
    </row>
    <row r="148" spans="26:40" x14ac:dyDescent="0.2">
      <c r="AD148" s="71"/>
      <c r="AE148" s="79"/>
      <c r="AF148" s="79"/>
      <c r="AG148" s="79"/>
      <c r="AH148" s="79"/>
      <c r="AI148" s="79"/>
      <c r="AJ148" s="79"/>
      <c r="AK148" s="79"/>
      <c r="AL148" s="79"/>
      <c r="AM148" s="79"/>
      <c r="AN148" s="79"/>
    </row>
    <row r="149" spans="26:40" x14ac:dyDescent="0.2">
      <c r="Z149" s="35" t="s">
        <v>34</v>
      </c>
      <c r="AA149" s="136" t="s">
        <v>75</v>
      </c>
      <c r="AB149" s="101" t="s">
        <v>679</v>
      </c>
      <c r="AC149" s="136"/>
      <c r="AD149" s="70" t="s">
        <v>679</v>
      </c>
      <c r="AE149" s="57">
        <f>'1'!F147/'1'!AB147</f>
        <v>51.499768615372474</v>
      </c>
      <c r="AF149" s="57">
        <f>'1'!G147/'1'!AC147</f>
        <v>42.500152700394231</v>
      </c>
      <c r="AG149" s="57">
        <f>'1'!H147/'1'!AD147</f>
        <v>53.619194982868379</v>
      </c>
      <c r="AH149" s="57">
        <f>'1'!I147/'1'!AE147</f>
        <v>50.69625302418617</v>
      </c>
      <c r="AI149" s="57">
        <f>'1'!J147/'1'!AF147</f>
        <v>47.332155924922539</v>
      </c>
      <c r="AJ149" s="57">
        <f>'1'!K147/'1'!AG147</f>
        <v>44.888132602164148</v>
      </c>
      <c r="AK149" s="57">
        <f>'1'!L147/'1'!AH147</f>
        <v>46.123780347891405</v>
      </c>
      <c r="AL149" s="57">
        <f>'1'!M147/'1'!AI147</f>
        <v>40.159990754485072</v>
      </c>
      <c r="AM149" s="57">
        <f>'1'!N147/'1'!AJ147</f>
        <v>47.471588993991972</v>
      </c>
      <c r="AN149" s="57">
        <f>'1'!O147/'1'!AK147</f>
        <v>48.819753073622778</v>
      </c>
    </row>
    <row r="150" spans="26:40" x14ac:dyDescent="0.2">
      <c r="Z150" s="71"/>
      <c r="AA150" s="58"/>
      <c r="AB150" s="69" t="s">
        <v>45</v>
      </c>
      <c r="AC150" s="58" t="s">
        <v>46</v>
      </c>
      <c r="AD150" s="71" t="s">
        <v>11</v>
      </c>
      <c r="AE150" s="57">
        <f>'1'!F148/'1'!AB148</f>
        <v>176.67817846303907</v>
      </c>
      <c r="AF150" s="57">
        <f>'1'!G148/'1'!AC148</f>
        <v>140.83047824418964</v>
      </c>
      <c r="AG150" s="57">
        <f>'1'!H148/'1'!AD148</f>
        <v>178.0444711799353</v>
      </c>
      <c r="AH150" s="57">
        <f>'1'!I148/'1'!AE148</f>
        <v>163.44559708476976</v>
      </c>
      <c r="AI150" s="57">
        <f>'1'!J148/'1'!AF148</f>
        <v>154.1477234224721</v>
      </c>
      <c r="AJ150" s="57">
        <f>'1'!K148/'1'!AG148</f>
        <v>146.15075886349069</v>
      </c>
      <c r="AK150" s="57">
        <f>'1'!L148/'1'!AH148</f>
        <v>150.0898372297444</v>
      </c>
      <c r="AL150" s="57">
        <f>'1'!M148/'1'!AI148</f>
        <v>133.00300491157211</v>
      </c>
      <c r="AM150" s="57">
        <f>'1'!N148/'1'!AJ148</f>
        <v>166.76819593764077</v>
      </c>
      <c r="AN150" s="57">
        <f>'1'!O148/'1'!AK148</f>
        <v>171.49928952398133</v>
      </c>
    </row>
    <row r="151" spans="26:40" x14ac:dyDescent="0.2">
      <c r="Z151" s="71"/>
      <c r="AA151" s="58"/>
      <c r="AB151" s="69" t="s">
        <v>47</v>
      </c>
      <c r="AC151" s="58" t="s">
        <v>48</v>
      </c>
      <c r="AD151" s="71" t="s">
        <v>12</v>
      </c>
      <c r="AE151" s="57">
        <f>'1'!F149/'1'!AB149</f>
        <v>6.5045361472588654</v>
      </c>
      <c r="AF151" s="57">
        <f>'1'!G149/'1'!AC149</f>
        <v>6.0456574427750827</v>
      </c>
      <c r="AG151" s="57">
        <f>'1'!H149/'1'!AD149</f>
        <v>6.2344798652448352</v>
      </c>
      <c r="AH151" s="57">
        <f>'1'!I149/'1'!AE149</f>
        <v>5.9283674553684609</v>
      </c>
      <c r="AI151" s="57">
        <f>'1'!J149/'1'!AF149</f>
        <v>4.9956415710721167</v>
      </c>
      <c r="AJ151" s="57">
        <f>'1'!K149/'1'!AG149</f>
        <v>4.752297559937638</v>
      </c>
      <c r="AK151" s="57">
        <f>'1'!L149/'1'!AH149</f>
        <v>4.7375497970784073</v>
      </c>
      <c r="AL151" s="57">
        <f>'1'!M149/'1'!AI149</f>
        <v>4.5117564006542992</v>
      </c>
      <c r="AM151" s="57">
        <f>'1'!N149/'1'!AJ149</f>
        <v>3.9870655494178382</v>
      </c>
      <c r="AN151" s="57">
        <f>'1'!O149/'1'!AK149</f>
        <v>4.1994521951600934</v>
      </c>
    </row>
    <row r="152" spans="26:40" x14ac:dyDescent="0.2">
      <c r="Z152" s="71"/>
      <c r="AA152" s="58"/>
      <c r="AB152" s="69" t="s">
        <v>49</v>
      </c>
      <c r="AC152" s="58" t="s">
        <v>50</v>
      </c>
      <c r="AD152" s="71" t="s">
        <v>13</v>
      </c>
      <c r="AE152" s="57">
        <f>'1'!F150/'1'!AB150</f>
        <v>0.97354264930584355</v>
      </c>
      <c r="AF152" s="57">
        <f>'1'!G150/'1'!AC150</f>
        <v>1.4023149130786288</v>
      </c>
      <c r="AG152" s="57">
        <f>'1'!H150/'1'!AD150</f>
        <v>1.1210940814853256</v>
      </c>
      <c r="AH152" s="57">
        <f>'1'!I150/'1'!AE150</f>
        <v>1.178677556659651</v>
      </c>
      <c r="AI152" s="57">
        <f>'1'!J150/'1'!AF150</f>
        <v>1.0436805238910747</v>
      </c>
      <c r="AJ152" s="57">
        <f>'1'!K150/'1'!AG150</f>
        <v>0.93923276094598951</v>
      </c>
      <c r="AK152" s="57">
        <f>'1'!L150/'1'!AH150</f>
        <v>0.99713882847655988</v>
      </c>
      <c r="AL152" s="57">
        <f>'1'!M150/'1'!AI150</f>
        <v>1.1228116271107866</v>
      </c>
      <c r="AM152" s="57">
        <f>'1'!N150/'1'!AJ150</f>
        <v>0.988532043077605</v>
      </c>
      <c r="AN152" s="57">
        <f>'1'!O150/'1'!AK150</f>
        <v>1.0417603990403508</v>
      </c>
    </row>
    <row r="153" spans="26:40" x14ac:dyDescent="0.2">
      <c r="Z153" s="69"/>
      <c r="AA153" s="58"/>
      <c r="AB153" s="69" t="s">
        <v>51</v>
      </c>
      <c r="AC153" s="58" t="s">
        <v>52</v>
      </c>
      <c r="AD153" s="71" t="s">
        <v>14</v>
      </c>
      <c r="AE153" s="79"/>
      <c r="AF153" s="79"/>
      <c r="AG153" s="79"/>
      <c r="AH153" s="79"/>
      <c r="AI153" s="79"/>
      <c r="AJ153" s="79"/>
      <c r="AK153" s="79"/>
      <c r="AL153" s="79"/>
      <c r="AM153" s="79"/>
      <c r="AN153" s="79"/>
    </row>
    <row r="154" spans="26:40" x14ac:dyDescent="0.2">
      <c r="Z154" s="74"/>
      <c r="AA154" s="151"/>
      <c r="AB154" s="150" t="s">
        <v>56</v>
      </c>
      <c r="AC154" s="151" t="s">
        <v>57</v>
      </c>
      <c r="AD154" s="71" t="s">
        <v>58</v>
      </c>
      <c r="AE154" s="79"/>
      <c r="AF154" s="79"/>
      <c r="AG154" s="79"/>
      <c r="AH154" s="79"/>
      <c r="AI154" s="79"/>
      <c r="AJ154" s="79"/>
      <c r="AK154" s="79"/>
      <c r="AL154" s="79"/>
      <c r="AM154" s="79"/>
      <c r="AN154" s="79"/>
    </row>
    <row r="155" spans="26:40" x14ac:dyDescent="0.2">
      <c r="AD155" s="71"/>
      <c r="AE155" s="79"/>
      <c r="AF155" s="79"/>
      <c r="AG155" s="79"/>
      <c r="AH155" s="79"/>
      <c r="AI155" s="79"/>
      <c r="AJ155" s="79"/>
      <c r="AK155" s="79"/>
      <c r="AL155" s="79"/>
      <c r="AM155" s="79"/>
      <c r="AN155" s="79"/>
    </row>
    <row r="156" spans="26:40" x14ac:dyDescent="0.2">
      <c r="AD156" s="71"/>
      <c r="AE156" s="79"/>
      <c r="AF156" s="79"/>
      <c r="AG156" s="79"/>
      <c r="AH156" s="79"/>
      <c r="AI156" s="79"/>
      <c r="AJ156" s="79"/>
      <c r="AK156" s="79"/>
      <c r="AL156" s="79"/>
      <c r="AM156" s="79"/>
      <c r="AN156" s="79"/>
    </row>
    <row r="157" spans="26:40" x14ac:dyDescent="0.2">
      <c r="Z157" s="47" t="s">
        <v>76</v>
      </c>
      <c r="AA157" s="152" t="s">
        <v>77</v>
      </c>
      <c r="AB157" s="152"/>
      <c r="AC157" s="152"/>
      <c r="AD157" s="71"/>
      <c r="AE157" s="79"/>
      <c r="AF157" s="79"/>
      <c r="AG157" s="79"/>
      <c r="AH157" s="79"/>
      <c r="AI157" s="79"/>
      <c r="AJ157" s="79"/>
      <c r="AK157" s="79"/>
      <c r="AL157" s="79"/>
      <c r="AM157" s="79"/>
      <c r="AN157" s="79"/>
    </row>
    <row r="158" spans="26:40" x14ac:dyDescent="0.2">
      <c r="AA158" s="69"/>
      <c r="AB158" s="69" t="s">
        <v>49</v>
      </c>
      <c r="AC158" s="58" t="s">
        <v>50</v>
      </c>
      <c r="AD158" s="71"/>
      <c r="AE158" s="79"/>
      <c r="AF158" s="79"/>
      <c r="AG158" s="79"/>
      <c r="AH158" s="79"/>
      <c r="AI158" s="79"/>
      <c r="AJ158" s="79"/>
      <c r="AK158" s="79"/>
      <c r="AL158" s="79"/>
      <c r="AM158" s="79"/>
      <c r="AN158" s="79"/>
    </row>
    <row r="159" spans="26:40" x14ac:dyDescent="0.2">
      <c r="AD159" s="71"/>
      <c r="AE159" s="79"/>
      <c r="AF159" s="79"/>
      <c r="AG159" s="79"/>
      <c r="AH159" s="79"/>
      <c r="AI159" s="79"/>
      <c r="AJ159" s="79"/>
      <c r="AK159" s="79"/>
      <c r="AL159" s="79"/>
      <c r="AM159" s="79"/>
      <c r="AN159" s="79"/>
    </row>
    <row r="160" spans="26:40" x14ac:dyDescent="0.2">
      <c r="AD160" s="71"/>
      <c r="AE160" s="79"/>
      <c r="AF160" s="79"/>
      <c r="AG160" s="79"/>
      <c r="AH160" s="79"/>
      <c r="AI160" s="79"/>
      <c r="AJ160" s="79"/>
      <c r="AK160" s="79"/>
      <c r="AL160" s="79"/>
      <c r="AM160" s="79"/>
      <c r="AN160" s="79"/>
    </row>
    <row r="161" spans="1:40" x14ac:dyDescent="0.2">
      <c r="AD161" s="71"/>
      <c r="AE161" s="79"/>
      <c r="AF161" s="79"/>
      <c r="AG161" s="79"/>
      <c r="AH161" s="79"/>
      <c r="AI161" s="79"/>
      <c r="AJ161" s="79"/>
      <c r="AK161" s="79"/>
      <c r="AL161" s="79"/>
      <c r="AM161" s="79"/>
      <c r="AN161" s="79"/>
    </row>
    <row r="162" spans="1:40" x14ac:dyDescent="0.2">
      <c r="AD162" s="71"/>
      <c r="AE162" s="79"/>
      <c r="AF162" s="79"/>
      <c r="AG162" s="79"/>
      <c r="AH162" s="79"/>
      <c r="AI162" s="79"/>
      <c r="AJ162" s="79"/>
      <c r="AK162" s="79"/>
      <c r="AL162" s="79"/>
      <c r="AM162" s="79"/>
      <c r="AN162" s="79"/>
    </row>
    <row r="163" spans="1:40" x14ac:dyDescent="0.2">
      <c r="AD163" s="71"/>
      <c r="AE163" s="79"/>
      <c r="AF163" s="79"/>
      <c r="AG163" s="79"/>
      <c r="AH163" s="79"/>
      <c r="AI163" s="79"/>
      <c r="AJ163" s="79"/>
      <c r="AK163" s="79"/>
      <c r="AL163" s="79"/>
      <c r="AM163" s="79"/>
      <c r="AN163" s="79"/>
    </row>
    <row r="164" spans="1:40" x14ac:dyDescent="0.2">
      <c r="AD164" s="71"/>
      <c r="AE164" s="79"/>
      <c r="AF164" s="79"/>
      <c r="AG164" s="79"/>
      <c r="AH164" s="79"/>
      <c r="AI164" s="79"/>
      <c r="AJ164" s="79"/>
      <c r="AK164" s="79"/>
      <c r="AL164" s="79"/>
      <c r="AM164" s="79"/>
      <c r="AN164" s="79"/>
    </row>
    <row r="165" spans="1:40" x14ac:dyDescent="0.2">
      <c r="A165" s="71" t="s">
        <v>1065</v>
      </c>
      <c r="AA165" s="137" t="s">
        <v>78</v>
      </c>
      <c r="AB165" s="70" t="s">
        <v>679</v>
      </c>
      <c r="AC165" s="137"/>
      <c r="AD165" s="70" t="s">
        <v>679</v>
      </c>
      <c r="AE165" s="57">
        <f>'1'!F163/'1'!AB163</f>
        <v>15.803278812049506</v>
      </c>
      <c r="AF165" s="57">
        <f>'1'!G163/'1'!AC163</f>
        <v>15.156867762289325</v>
      </c>
      <c r="AG165" s="57">
        <f>'1'!H163/'1'!AD163</f>
        <v>16.253969400476016</v>
      </c>
      <c r="AH165" s="57">
        <f>'1'!I163/'1'!AE163</f>
        <v>14.906887998094591</v>
      </c>
      <c r="AI165" s="57">
        <f>'1'!J163/'1'!AF163</f>
        <v>14.030319087951087</v>
      </c>
      <c r="AJ165" s="57">
        <f>'1'!K163/'1'!AG163</f>
        <v>13.466089613587171</v>
      </c>
      <c r="AK165" s="57">
        <f>'1'!L163/'1'!AH163</f>
        <v>13.090388428745806</v>
      </c>
      <c r="AL165" s="57">
        <f>'1'!M163/'1'!AI163</f>
        <v>12.877879794970289</v>
      </c>
      <c r="AM165" s="57">
        <f>'1'!N163/'1'!AJ163</f>
        <v>12.725146218485458</v>
      </c>
      <c r="AN165" s="57">
        <f>'1'!O163/'1'!AK163</f>
        <v>12.625845332273817</v>
      </c>
    </row>
    <row r="166" spans="1:40" x14ac:dyDescent="0.2">
      <c r="AB166" s="69" t="s">
        <v>45</v>
      </c>
      <c r="AC166" s="58" t="s">
        <v>46</v>
      </c>
      <c r="AD166" s="71" t="s">
        <v>11</v>
      </c>
      <c r="AE166" s="57">
        <f>'1'!F164/'1'!AB164</f>
        <v>36.096265548217417</v>
      </c>
      <c r="AF166" s="57">
        <f>'1'!G164/'1'!AC164</f>
        <v>34.669963744443805</v>
      </c>
      <c r="AG166" s="57">
        <f>'1'!H164/'1'!AD164</f>
        <v>40.309153672413011</v>
      </c>
      <c r="AH166" s="57">
        <f>'1'!I164/'1'!AE164</f>
        <v>36.27685146016718</v>
      </c>
      <c r="AI166" s="57">
        <f>'1'!J164/'1'!AF164</f>
        <v>34.531909345647854</v>
      </c>
      <c r="AJ166" s="57">
        <f>'1'!K164/'1'!AG164</f>
        <v>33.631364747690384</v>
      </c>
      <c r="AK166" s="57">
        <f>'1'!L164/'1'!AH164</f>
        <v>32.685012936921247</v>
      </c>
      <c r="AL166" s="57">
        <f>'1'!M164/'1'!AI164</f>
        <v>33.041234100595005</v>
      </c>
      <c r="AM166" s="57">
        <f>'1'!N164/'1'!AJ164</f>
        <v>33.398136956328123</v>
      </c>
      <c r="AN166" s="57">
        <f>'1'!O164/'1'!AK164</f>
        <v>32.722335005391166</v>
      </c>
    </row>
    <row r="167" spans="1:40" x14ac:dyDescent="0.2">
      <c r="AB167" s="69" t="s">
        <v>47</v>
      </c>
      <c r="AC167" s="58" t="s">
        <v>48</v>
      </c>
      <c r="AD167" s="71" t="s">
        <v>12</v>
      </c>
      <c r="AE167" s="57">
        <f>'1'!F165/'1'!AB165</f>
        <v>9.5225122278410215</v>
      </c>
      <c r="AF167" s="57">
        <f>'1'!G165/'1'!AC165</f>
        <v>9.2788141336188801</v>
      </c>
      <c r="AG167" s="57">
        <f>'1'!H165/'1'!AD165</f>
        <v>8.9756152389410175</v>
      </c>
      <c r="AH167" s="57">
        <f>'1'!I165/'1'!AE165</f>
        <v>8.3659247138421975</v>
      </c>
      <c r="AI167" s="57">
        <f>'1'!J165/'1'!AF165</f>
        <v>7.7403266880518453</v>
      </c>
      <c r="AJ167" s="57">
        <f>'1'!K165/'1'!AG165</f>
        <v>7.342679871083976</v>
      </c>
      <c r="AK167" s="57">
        <f>'1'!L165/'1'!AH165</f>
        <v>7.2713948274011591</v>
      </c>
      <c r="AL167" s="57">
        <f>'1'!M165/'1'!AI165</f>
        <v>7.0756629256067933</v>
      </c>
      <c r="AM167" s="57">
        <f>'1'!N165/'1'!AJ165</f>
        <v>7.1404835170914147</v>
      </c>
      <c r="AN167" s="57">
        <f>'1'!O165/'1'!AK165</f>
        <v>7.384421403781781</v>
      </c>
    </row>
    <row r="168" spans="1:40" x14ac:dyDescent="0.2">
      <c r="AB168" s="69" t="s">
        <v>49</v>
      </c>
      <c r="AC168" s="58" t="s">
        <v>50</v>
      </c>
      <c r="AD168" s="71" t="s">
        <v>13</v>
      </c>
      <c r="AE168" s="57">
        <f>'1'!F166/'1'!AB166</f>
        <v>0.61652261623092386</v>
      </c>
      <c r="AF168" s="57">
        <f>'1'!G166/'1'!AC166</f>
        <v>0.67463875351036406</v>
      </c>
      <c r="AG168" s="57">
        <f>'1'!H166/'1'!AD166</f>
        <v>0.64095185933162457</v>
      </c>
      <c r="AH168" s="57">
        <f>'1'!I166/'1'!AE166</f>
        <v>0.60409557018724647</v>
      </c>
      <c r="AI168" s="57">
        <f>'1'!J166/'1'!AF166</f>
        <v>0.59368199985597581</v>
      </c>
      <c r="AJ168" s="57">
        <f>'1'!K166/'1'!AG166</f>
        <v>0.52980132818457792</v>
      </c>
      <c r="AK168" s="57">
        <f>'1'!L166/'1'!AH166</f>
        <v>0.50869587237501235</v>
      </c>
      <c r="AL168" s="57">
        <f>'1'!M166/'1'!AI166</f>
        <v>0.51176432080652912</v>
      </c>
      <c r="AM168" s="57">
        <f>'1'!N166/'1'!AJ166</f>
        <v>0.4832768556165688</v>
      </c>
      <c r="AN168" s="57">
        <f>'1'!O166/'1'!AK166</f>
        <v>0.46480224791581232</v>
      </c>
    </row>
    <row r="169" spans="1:40" x14ac:dyDescent="0.2">
      <c r="AB169" s="69" t="s">
        <v>51</v>
      </c>
      <c r="AC169" s="58" t="s">
        <v>52</v>
      </c>
      <c r="AD169" s="71" t="s">
        <v>14</v>
      </c>
      <c r="AE169" s="103"/>
      <c r="AF169" s="103"/>
      <c r="AG169" s="103"/>
      <c r="AH169" s="103"/>
      <c r="AI169" s="103"/>
      <c r="AJ169" s="103"/>
      <c r="AK169" s="103"/>
      <c r="AL169" s="103"/>
      <c r="AM169" s="103"/>
    </row>
    <row r="170" spans="1:40" ht="13.5" thickBot="1" x14ac:dyDescent="0.25">
      <c r="Z170" s="104"/>
      <c r="AA170" s="154"/>
      <c r="AB170" s="155" t="s">
        <v>56</v>
      </c>
      <c r="AC170" s="156" t="s">
        <v>57</v>
      </c>
      <c r="AD170" s="73" t="s">
        <v>58</v>
      </c>
      <c r="AE170" s="105"/>
      <c r="AF170" s="105"/>
      <c r="AG170" s="105"/>
      <c r="AH170" s="105"/>
      <c r="AI170" s="105"/>
      <c r="AJ170" s="105"/>
      <c r="AK170" s="105"/>
      <c r="AL170" s="105"/>
      <c r="AM170" s="105"/>
    </row>
    <row r="171" spans="1:40" x14ac:dyDescent="0.2">
      <c r="AB171" s="150"/>
      <c r="AC171" s="151"/>
      <c r="AD171" s="71"/>
    </row>
    <row r="172" spans="1:40" x14ac:dyDescent="0.2">
      <c r="AE172" s="65" t="s">
        <v>53</v>
      </c>
    </row>
    <row r="173" spans="1:40" x14ac:dyDescent="0.2">
      <c r="AE173" s="63" t="s">
        <v>54</v>
      </c>
    </row>
    <row r="174" spans="1:40" x14ac:dyDescent="0.2">
      <c r="AE174" s="71" t="s">
        <v>1071</v>
      </c>
    </row>
    <row r="175" spans="1:40" x14ac:dyDescent="0.2">
      <c r="AE175" s="53" t="s">
        <v>1100</v>
      </c>
    </row>
    <row r="176" spans="1:40" x14ac:dyDescent="0.2">
      <c r="AE176" s="208" t="s">
        <v>55</v>
      </c>
    </row>
    <row r="177" spans="31:31" x14ac:dyDescent="0.2">
      <c r="AE177" s="219" t="s">
        <v>1077</v>
      </c>
    </row>
  </sheetData>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8"/>
  <sheetViews>
    <sheetView topLeftCell="A16" workbookViewId="0">
      <selection activeCell="C10" sqref="C10:E31"/>
    </sheetView>
  </sheetViews>
  <sheetFormatPr defaultRowHeight="12.75" x14ac:dyDescent="0.2"/>
  <cols>
    <col min="1" max="1" width="5" customWidth="1"/>
    <col min="2" max="2" width="13.5703125" bestFit="1" customWidth="1"/>
    <col min="3" max="3" width="12.140625" bestFit="1" customWidth="1"/>
    <col min="24" max="24" width="9.140625" bestFit="1" customWidth="1"/>
    <col min="36" max="36" width="11.85546875" bestFit="1" customWidth="1"/>
  </cols>
  <sheetData>
    <row r="1" spans="1:7" x14ac:dyDescent="0.2">
      <c r="A1" s="160" t="s">
        <v>697</v>
      </c>
    </row>
    <row r="3" spans="1:7" ht="15" x14ac:dyDescent="0.25">
      <c r="B3" s="139" t="s">
        <v>1059</v>
      </c>
    </row>
    <row r="4" spans="1:7" x14ac:dyDescent="0.2">
      <c r="B4" t="s">
        <v>714</v>
      </c>
    </row>
    <row r="5" spans="1:7" ht="14.25" x14ac:dyDescent="0.2">
      <c r="B5" s="140" t="s">
        <v>1060</v>
      </c>
    </row>
    <row r="6" spans="1:7" x14ac:dyDescent="0.2">
      <c r="B6" t="s">
        <v>715</v>
      </c>
    </row>
    <row r="7" spans="1:7" ht="13.5" thickBot="1" x14ac:dyDescent="0.25"/>
    <row r="8" spans="1:7" ht="22.5" x14ac:dyDescent="0.2">
      <c r="B8" s="250"/>
      <c r="C8" s="250"/>
      <c r="D8" s="250"/>
      <c r="E8" s="250"/>
      <c r="F8" s="251" t="s">
        <v>1089</v>
      </c>
      <c r="G8" s="251" t="s">
        <v>1090</v>
      </c>
    </row>
    <row r="9" spans="1:7" ht="23.25" thickBot="1" x14ac:dyDescent="0.25">
      <c r="B9" s="54" t="s">
        <v>1066</v>
      </c>
      <c r="C9" s="43">
        <v>2008</v>
      </c>
      <c r="D9" s="43">
        <v>2016</v>
      </c>
      <c r="E9" s="43" t="s">
        <v>1080</v>
      </c>
      <c r="F9" s="43" t="s">
        <v>1081</v>
      </c>
      <c r="G9" s="43" t="s">
        <v>1082</v>
      </c>
    </row>
    <row r="10" spans="1:7" x14ac:dyDescent="0.2">
      <c r="A10" s="218" t="s">
        <v>10</v>
      </c>
      <c r="B10" s="14" t="s">
        <v>35</v>
      </c>
      <c r="C10" s="132">
        <f>Y41</f>
        <v>10.85035341084348</v>
      </c>
      <c r="D10" s="78">
        <f>AG41</f>
        <v>7.1579673839317239</v>
      </c>
      <c r="E10" s="132">
        <f>AH41</f>
        <v>7.1500813526514042</v>
      </c>
      <c r="F10" s="132">
        <f t="shared" ref="F10:F31" si="0">E10-C10</f>
        <v>-3.7002720581920761</v>
      </c>
      <c r="G10" s="132">
        <f t="shared" ref="G10:G31" si="1">E10-D10</f>
        <v>-7.8860312803197274E-3</v>
      </c>
    </row>
    <row r="11" spans="1:7" x14ac:dyDescent="0.2">
      <c r="A11" s="20" t="s">
        <v>15</v>
      </c>
      <c r="B11" s="57" t="s">
        <v>42</v>
      </c>
      <c r="C11" s="132">
        <f t="shared" ref="C11:C30" si="2">Y42</f>
        <v>13.617747075227211</v>
      </c>
      <c r="D11" s="78">
        <f t="shared" ref="D11:E11" si="3">AG42</f>
        <v>10.173356634594958</v>
      </c>
      <c r="E11" s="132">
        <f t="shared" si="3"/>
        <v>9.1970943324531049</v>
      </c>
      <c r="F11" s="132">
        <f t="shared" si="0"/>
        <v>-4.4206527427741058</v>
      </c>
      <c r="G11" s="132">
        <f t="shared" si="1"/>
        <v>-0.97626230214185306</v>
      </c>
    </row>
    <row r="12" spans="1:7" x14ac:dyDescent="0.2">
      <c r="A12" s="20" t="s">
        <v>16</v>
      </c>
      <c r="B12" s="57" t="s">
        <v>43</v>
      </c>
      <c r="C12" s="132">
        <f t="shared" si="2"/>
        <v>44.040401748437013</v>
      </c>
      <c r="D12" s="78">
        <f t="shared" ref="D12:E12" si="4">AG43</f>
        <v>27.530441472925883</v>
      </c>
      <c r="E12" s="132">
        <f t="shared" si="4"/>
        <v>26.046302579801505</v>
      </c>
      <c r="F12" s="132">
        <f t="shared" si="0"/>
        <v>-17.994099168635508</v>
      </c>
      <c r="G12" s="132">
        <f t="shared" si="1"/>
        <v>-1.4841388931243777</v>
      </c>
    </row>
    <row r="13" spans="1:7" x14ac:dyDescent="0.2">
      <c r="A13" s="20" t="s">
        <v>17</v>
      </c>
      <c r="B13" s="57" t="s">
        <v>44</v>
      </c>
      <c r="C13" s="132">
        <f t="shared" si="2"/>
        <v>18.607419534715852</v>
      </c>
      <c r="D13" s="78">
        <f t="shared" ref="D13:E13" si="5">AG44</f>
        <v>11.753012850019015</v>
      </c>
      <c r="E13" s="132">
        <f t="shared" si="5"/>
        <v>11.201407973594364</v>
      </c>
      <c r="F13" s="132">
        <f t="shared" si="0"/>
        <v>-7.4060115611214883</v>
      </c>
      <c r="G13" s="132">
        <f t="shared" si="1"/>
        <v>-0.55160487642465128</v>
      </c>
    </row>
    <row r="14" spans="1:7" x14ac:dyDescent="0.2">
      <c r="A14" s="35" t="s">
        <v>18</v>
      </c>
      <c r="B14" s="62" t="s">
        <v>59</v>
      </c>
      <c r="C14" s="132">
        <f t="shared" si="2"/>
        <v>16.54359453523999</v>
      </c>
      <c r="D14" s="78">
        <f t="shared" ref="D14:E14" si="6">AG45</f>
        <v>11.361766608948757</v>
      </c>
      <c r="E14" s="132">
        <f t="shared" si="6"/>
        <v>10.786282626511989</v>
      </c>
      <c r="F14" s="132">
        <f t="shared" si="0"/>
        <v>-5.7573119087280009</v>
      </c>
      <c r="G14" s="132">
        <f t="shared" si="1"/>
        <v>-0.57548398243676857</v>
      </c>
    </row>
    <row r="15" spans="1:7" x14ac:dyDescent="0.2">
      <c r="A15" s="35" t="s">
        <v>19</v>
      </c>
      <c r="B15" s="62" t="s">
        <v>60</v>
      </c>
      <c r="C15" s="132">
        <f t="shared" si="2"/>
        <v>16.785147218869742</v>
      </c>
      <c r="D15" s="78">
        <f t="shared" ref="D15:E15" si="7">AG46</f>
        <v>10.790468789550003</v>
      </c>
      <c r="E15" s="132">
        <f t="shared" si="7"/>
        <v>10.206618317001711</v>
      </c>
      <c r="F15" s="132">
        <f t="shared" si="0"/>
        <v>-6.5785289018680313</v>
      </c>
      <c r="G15" s="132">
        <f t="shared" si="1"/>
        <v>-0.58385047254829203</v>
      </c>
    </row>
    <row r="16" spans="1:7" x14ac:dyDescent="0.2">
      <c r="A16" s="35" t="s">
        <v>20</v>
      </c>
      <c r="B16" s="62" t="s">
        <v>61</v>
      </c>
      <c r="C16" s="132">
        <f t="shared" si="2"/>
        <v>27.850662875091565</v>
      </c>
      <c r="D16" s="78">
        <f t="shared" ref="D16:E16" si="8">AG47</f>
        <v>20.808038406068658</v>
      </c>
      <c r="E16" s="132">
        <f t="shared" si="8"/>
        <v>20.4304260257158</v>
      </c>
      <c r="F16" s="132">
        <f t="shared" si="0"/>
        <v>-7.4202368493757653</v>
      </c>
      <c r="G16" s="132">
        <f t="shared" si="1"/>
        <v>-0.37761238035285771</v>
      </c>
    </row>
    <row r="17" spans="1:7" x14ac:dyDescent="0.2">
      <c r="A17" s="35" t="s">
        <v>21</v>
      </c>
      <c r="B17" s="62" t="s">
        <v>62</v>
      </c>
      <c r="C17" s="132">
        <f t="shared" si="2"/>
        <v>183.62539346697642</v>
      </c>
      <c r="D17" s="78">
        <f t="shared" ref="D17:E17" si="9">AG48</f>
        <v>144.83233169462554</v>
      </c>
      <c r="E17" s="132">
        <f t="shared" si="9"/>
        <v>141.27769140072829</v>
      </c>
      <c r="F17" s="132">
        <f t="shared" si="0"/>
        <v>-42.347702066248132</v>
      </c>
      <c r="G17" s="132">
        <f t="shared" si="1"/>
        <v>-3.5546402938972506</v>
      </c>
    </row>
    <row r="18" spans="1:7" x14ac:dyDescent="0.2">
      <c r="A18" s="35" t="s">
        <v>22</v>
      </c>
      <c r="B18" s="62" t="s">
        <v>63</v>
      </c>
      <c r="C18" s="132">
        <f t="shared" si="2"/>
        <v>17.996164513308955</v>
      </c>
      <c r="D18" s="78">
        <f t="shared" ref="D18:E18" si="10">AG49</f>
        <v>12.079882489035455</v>
      </c>
      <c r="E18" s="132">
        <f t="shared" si="10"/>
        <v>11.637172987502446</v>
      </c>
      <c r="F18" s="132">
        <f t="shared" si="0"/>
        <v>-6.3589915258065091</v>
      </c>
      <c r="G18" s="132">
        <f t="shared" si="1"/>
        <v>-0.44270950153300959</v>
      </c>
    </row>
    <row r="19" spans="1:7" x14ac:dyDescent="0.2">
      <c r="A19" s="35" t="s">
        <v>23</v>
      </c>
      <c r="B19" s="62" t="s">
        <v>64</v>
      </c>
      <c r="C19" s="132">
        <f t="shared" si="2"/>
        <v>19.260063145989839</v>
      </c>
      <c r="D19" s="78">
        <f t="shared" ref="D19:E19" si="11">AG50</f>
        <v>13.056699920154154</v>
      </c>
      <c r="E19" s="132">
        <f t="shared" si="11"/>
        <v>11.892991382823425</v>
      </c>
      <c r="F19" s="132">
        <f t="shared" si="0"/>
        <v>-7.3670717631664147</v>
      </c>
      <c r="G19" s="132">
        <f t="shared" si="1"/>
        <v>-1.163708537330729</v>
      </c>
    </row>
    <row r="20" spans="1:7" x14ac:dyDescent="0.2">
      <c r="A20" s="35" t="s">
        <v>24</v>
      </c>
      <c r="B20" s="62" t="s">
        <v>65</v>
      </c>
      <c r="C20" s="132">
        <f t="shared" si="2"/>
        <v>20.249326338883957</v>
      </c>
      <c r="D20" s="78">
        <f t="shared" ref="D20:E20" si="12">AG51</f>
        <v>12.679489137152709</v>
      </c>
      <c r="E20" s="132">
        <f t="shared" si="12"/>
        <v>12.150156364012531</v>
      </c>
      <c r="F20" s="132">
        <f t="shared" si="0"/>
        <v>-8.0991699748714261</v>
      </c>
      <c r="G20" s="132">
        <f t="shared" si="1"/>
        <v>-0.52933277314017779</v>
      </c>
    </row>
    <row r="21" spans="1:7" x14ac:dyDescent="0.2">
      <c r="A21" s="35" t="s">
        <v>25</v>
      </c>
      <c r="B21" s="62" t="s">
        <v>66</v>
      </c>
      <c r="C21" s="132">
        <f t="shared" si="2"/>
        <v>27.776033753654858</v>
      </c>
      <c r="D21" s="78">
        <f t="shared" ref="D21:E21" si="13">AG52</f>
        <v>18.917843542899018</v>
      </c>
      <c r="E21" s="132">
        <f t="shared" si="13"/>
        <v>18.699072504791268</v>
      </c>
      <c r="F21" s="132">
        <f t="shared" si="0"/>
        <v>-9.07696124886359</v>
      </c>
      <c r="G21" s="132">
        <f t="shared" si="1"/>
        <v>-0.21877103810775012</v>
      </c>
    </row>
    <row r="22" spans="1:7" x14ac:dyDescent="0.2">
      <c r="A22" s="35" t="s">
        <v>26</v>
      </c>
      <c r="B22" s="62" t="s">
        <v>67</v>
      </c>
      <c r="C22" s="132">
        <f t="shared" si="2"/>
        <v>20.34979050638163</v>
      </c>
      <c r="D22" s="78">
        <f t="shared" ref="D22:E22" si="14">AG53</f>
        <v>13.409678378670986</v>
      </c>
      <c r="E22" s="132">
        <f t="shared" si="14"/>
        <v>13.096359988569507</v>
      </c>
      <c r="F22" s="132">
        <f t="shared" si="0"/>
        <v>-7.2534305178121237</v>
      </c>
      <c r="G22" s="132">
        <f t="shared" si="1"/>
        <v>-0.31331839010147888</v>
      </c>
    </row>
    <row r="23" spans="1:7" x14ac:dyDescent="0.2">
      <c r="A23" s="35" t="s">
        <v>27</v>
      </c>
      <c r="B23" s="62" t="s">
        <v>68</v>
      </c>
      <c r="C23" s="132">
        <f t="shared" si="2"/>
        <v>21.354139971515828</v>
      </c>
      <c r="D23" s="78">
        <f t="shared" ref="D23:E23" si="15">AG54</f>
        <v>15.18812424987739</v>
      </c>
      <c r="E23" s="132">
        <f t="shared" si="15"/>
        <v>14.306713166676172</v>
      </c>
      <c r="F23" s="132">
        <f t="shared" si="0"/>
        <v>-7.047426804839656</v>
      </c>
      <c r="G23" s="132">
        <f t="shared" si="1"/>
        <v>-0.8814110832012183</v>
      </c>
    </row>
    <row r="24" spans="1:7" x14ac:dyDescent="0.2">
      <c r="A24" s="35" t="s">
        <v>28</v>
      </c>
      <c r="B24" s="62" t="s">
        <v>69</v>
      </c>
      <c r="C24" s="132">
        <f t="shared" si="2"/>
        <v>30.597503336961331</v>
      </c>
      <c r="D24" s="78">
        <f t="shared" ref="D24:E24" si="16">AG55</f>
        <v>14.199697645991602</v>
      </c>
      <c r="E24" s="132">
        <f t="shared" si="16"/>
        <v>13.769492841479238</v>
      </c>
      <c r="F24" s="132">
        <f t="shared" si="0"/>
        <v>-16.828010495482093</v>
      </c>
      <c r="G24" s="132">
        <f t="shared" si="1"/>
        <v>-0.43020480451236409</v>
      </c>
    </row>
    <row r="25" spans="1:7" x14ac:dyDescent="0.2">
      <c r="A25" s="35" t="s">
        <v>29</v>
      </c>
      <c r="B25" s="62" t="s">
        <v>70</v>
      </c>
      <c r="C25" s="132">
        <f t="shared" si="2"/>
        <v>23.366297354536641</v>
      </c>
      <c r="D25" s="78">
        <f t="shared" ref="D25:E25" si="17">AG56</f>
        <v>16.570009781865092</v>
      </c>
      <c r="E25" s="132">
        <f t="shared" si="17"/>
        <v>16.39054593017395</v>
      </c>
      <c r="F25" s="132">
        <f t="shared" si="0"/>
        <v>-6.9757514243626915</v>
      </c>
      <c r="G25" s="132">
        <f t="shared" si="1"/>
        <v>-0.17946385169114265</v>
      </c>
    </row>
    <row r="26" spans="1:7" x14ac:dyDescent="0.2">
      <c r="A26" s="35" t="s">
        <v>30</v>
      </c>
      <c r="B26" s="62" t="s">
        <v>71</v>
      </c>
      <c r="C26" s="132">
        <f t="shared" si="2"/>
        <v>21.017559649153114</v>
      </c>
      <c r="D26" s="78">
        <f t="shared" ref="D26:E26" si="18">AG57</f>
        <v>13.585769632022478</v>
      </c>
      <c r="E26" s="132">
        <f t="shared" si="18"/>
        <v>13.110922506486542</v>
      </c>
      <c r="F26" s="132">
        <f t="shared" si="0"/>
        <v>-7.9066371426665718</v>
      </c>
      <c r="G26" s="132">
        <f t="shared" si="1"/>
        <v>-0.47484712553593589</v>
      </c>
    </row>
    <row r="27" spans="1:7" x14ac:dyDescent="0.2">
      <c r="A27" s="35" t="s">
        <v>31</v>
      </c>
      <c r="B27" s="62" t="s">
        <v>72</v>
      </c>
      <c r="C27" s="132">
        <f t="shared" si="2"/>
        <v>25.146699398704808</v>
      </c>
      <c r="D27" s="78">
        <f t="shared" ref="D27:E27" si="19">AG58</f>
        <v>16.183194299291173</v>
      </c>
      <c r="E27" s="132">
        <f t="shared" si="19"/>
        <v>15.943979332934866</v>
      </c>
      <c r="F27" s="132">
        <f t="shared" si="0"/>
        <v>-9.2027200657699417</v>
      </c>
      <c r="G27" s="132">
        <f t="shared" si="1"/>
        <v>-0.23921496635630746</v>
      </c>
    </row>
    <row r="28" spans="1:7" x14ac:dyDescent="0.2">
      <c r="A28" s="35" t="s">
        <v>32</v>
      </c>
      <c r="B28" s="62" t="s">
        <v>73</v>
      </c>
      <c r="C28" s="132">
        <f t="shared" si="2"/>
        <v>19.616395970515367</v>
      </c>
      <c r="D28" s="78">
        <f t="shared" ref="D28:E28" si="20">AG59</f>
        <v>13.873452444867478</v>
      </c>
      <c r="E28" s="132">
        <f t="shared" si="20"/>
        <v>12.683007930413931</v>
      </c>
      <c r="F28" s="132">
        <f t="shared" si="0"/>
        <v>-6.9333880401014358</v>
      </c>
      <c r="G28" s="132">
        <f t="shared" si="1"/>
        <v>-1.1904445144535476</v>
      </c>
    </row>
    <row r="29" spans="1:7" x14ac:dyDescent="0.2">
      <c r="A29" s="35" t="s">
        <v>33</v>
      </c>
      <c r="B29" s="62" t="s">
        <v>74</v>
      </c>
      <c r="C29" s="132">
        <f t="shared" si="2"/>
        <v>21.488960118136657</v>
      </c>
      <c r="D29" s="78">
        <f t="shared" ref="D29:E29" si="21">AG60</f>
        <v>14.587636708058835</v>
      </c>
      <c r="E29" s="132">
        <f t="shared" si="21"/>
        <v>14.273617022283501</v>
      </c>
      <c r="F29" s="132">
        <f t="shared" si="0"/>
        <v>-7.2153430958531555</v>
      </c>
      <c r="G29" s="132">
        <f t="shared" si="1"/>
        <v>-0.31401968577533346</v>
      </c>
    </row>
    <row r="30" spans="1:7" x14ac:dyDescent="0.2">
      <c r="A30" s="35" t="s">
        <v>34</v>
      </c>
      <c r="B30" s="62" t="s">
        <v>75</v>
      </c>
      <c r="C30" s="132">
        <f t="shared" si="2"/>
        <v>62.822536435557353</v>
      </c>
      <c r="D30" s="78">
        <f t="shared" ref="D30:E30" si="22">AG61</f>
        <v>55.228568628978138</v>
      </c>
      <c r="E30" s="132">
        <f t="shared" si="22"/>
        <v>52.375818032592399</v>
      </c>
      <c r="F30" s="132">
        <f t="shared" si="0"/>
        <v>-10.446718402964954</v>
      </c>
      <c r="G30" s="132">
        <f t="shared" si="1"/>
        <v>-2.8527505963857394</v>
      </c>
    </row>
    <row r="31" spans="1:7" x14ac:dyDescent="0.2">
      <c r="B31" s="62" t="s">
        <v>677</v>
      </c>
      <c r="C31" s="132">
        <f>Y63</f>
        <v>21.27120104537202</v>
      </c>
      <c r="D31" s="78">
        <f>AG63</f>
        <v>14.207894443620431</v>
      </c>
      <c r="E31" s="78">
        <f>AH63</f>
        <v>13.818346009479667</v>
      </c>
      <c r="F31" s="132">
        <f t="shared" si="0"/>
        <v>-7.4528550358923535</v>
      </c>
      <c r="G31" s="132">
        <f t="shared" si="1"/>
        <v>-0.38954843414076379</v>
      </c>
    </row>
    <row r="33" spans="1:38" x14ac:dyDescent="0.2">
      <c r="B33" s="153" t="s">
        <v>1088</v>
      </c>
      <c r="M33" s="153" t="s">
        <v>1062</v>
      </c>
    </row>
    <row r="34" spans="1:38" x14ac:dyDescent="0.2">
      <c r="B34" s="153" t="s">
        <v>1091</v>
      </c>
      <c r="M34" s="153" t="s">
        <v>1091</v>
      </c>
    </row>
    <row r="36" spans="1:38" ht="15" x14ac:dyDescent="0.25">
      <c r="C36" s="50" t="s">
        <v>711</v>
      </c>
      <c r="N36" s="50" t="s">
        <v>1087</v>
      </c>
      <c r="Y36" s="139" t="s">
        <v>718</v>
      </c>
      <c r="Z36" s="138"/>
      <c r="AA36" s="138"/>
      <c r="AB36" s="138"/>
    </row>
    <row r="37" spans="1:38" ht="14.25" x14ac:dyDescent="0.2">
      <c r="C37" s="51" t="s">
        <v>712</v>
      </c>
      <c r="N37" s="51" t="s">
        <v>710</v>
      </c>
      <c r="Y37" s="140" t="s">
        <v>713</v>
      </c>
      <c r="Z37" s="138"/>
      <c r="AA37" s="138"/>
      <c r="AB37" s="138"/>
    </row>
    <row r="38" spans="1:38" ht="15" thickBot="1" x14ac:dyDescent="0.25">
      <c r="A38" s="44"/>
      <c r="B38" s="44"/>
      <c r="C38" s="44"/>
      <c r="D38" s="44"/>
      <c r="E38" s="44"/>
      <c r="F38" s="44"/>
      <c r="G38" s="44"/>
      <c r="H38" s="44"/>
      <c r="I38" s="44"/>
      <c r="J38" s="44"/>
      <c r="K38" s="44"/>
      <c r="L38" s="44"/>
      <c r="M38" s="44"/>
      <c r="N38" s="42"/>
      <c r="O38" s="44"/>
      <c r="P38" s="44"/>
      <c r="Q38" s="44"/>
      <c r="R38" s="44"/>
      <c r="S38" s="44"/>
      <c r="T38" s="44"/>
      <c r="U38" s="44"/>
      <c r="V38" s="44"/>
      <c r="W38" s="44"/>
      <c r="X38" s="44"/>
      <c r="Y38" s="44"/>
      <c r="Z38" s="135"/>
      <c r="AA38" s="44"/>
      <c r="AB38" s="44"/>
      <c r="AC38" s="44"/>
      <c r="AD38" s="44"/>
      <c r="AE38" s="44"/>
      <c r="AF38" s="44"/>
      <c r="AG38" s="44"/>
      <c r="AH38" s="45"/>
    </row>
    <row r="39" spans="1:38" x14ac:dyDescent="0.2">
      <c r="A39" s="64" t="s">
        <v>36</v>
      </c>
      <c r="B39" s="64" t="s">
        <v>37</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H39" s="250"/>
    </row>
    <row r="40" spans="1:38" ht="13.5" thickBot="1" x14ac:dyDescent="0.25">
      <c r="A40" s="54" t="s">
        <v>39</v>
      </c>
      <c r="B40" s="54" t="s">
        <v>40</v>
      </c>
      <c r="C40" s="43" t="s">
        <v>3</v>
      </c>
      <c r="D40" s="43" t="s">
        <v>4</v>
      </c>
      <c r="E40" s="43" t="s">
        <v>5</v>
      </c>
      <c r="F40" s="43" t="s">
        <v>6</v>
      </c>
      <c r="G40" s="43" t="s">
        <v>7</v>
      </c>
      <c r="H40" s="43" t="s">
        <v>8</v>
      </c>
      <c r="I40" s="43" t="s">
        <v>9</v>
      </c>
      <c r="J40" s="43">
        <v>2015</v>
      </c>
      <c r="K40" s="43">
        <v>2016</v>
      </c>
      <c r="L40" s="43">
        <v>2017</v>
      </c>
      <c r="M40" s="43"/>
      <c r="N40" s="43">
        <v>2008</v>
      </c>
      <c r="O40" s="43">
        <v>2009</v>
      </c>
      <c r="P40" s="43">
        <v>2010</v>
      </c>
      <c r="Q40" s="43">
        <v>2011</v>
      </c>
      <c r="R40" s="43">
        <v>2012</v>
      </c>
      <c r="S40" s="43">
        <v>2013</v>
      </c>
      <c r="T40" s="43">
        <v>2014</v>
      </c>
      <c r="U40" s="43">
        <v>2015</v>
      </c>
      <c r="V40" s="43">
        <v>2016</v>
      </c>
      <c r="W40" s="43" t="s">
        <v>1080</v>
      </c>
      <c r="X40" s="43"/>
      <c r="Y40" s="43">
        <v>2008</v>
      </c>
      <c r="Z40" s="43">
        <v>2009</v>
      </c>
      <c r="AA40" s="43">
        <v>2010</v>
      </c>
      <c r="AB40" s="43">
        <v>2011</v>
      </c>
      <c r="AC40" s="43">
        <v>2012</v>
      </c>
      <c r="AD40" s="43">
        <v>2013</v>
      </c>
      <c r="AE40" s="43">
        <v>2014</v>
      </c>
      <c r="AF40" s="43">
        <v>2015</v>
      </c>
      <c r="AG40" s="43">
        <v>2016</v>
      </c>
      <c r="AH40" s="43" t="s">
        <v>1080</v>
      </c>
    </row>
    <row r="41" spans="1:38" x14ac:dyDescent="0.2">
      <c r="A41" s="57" t="s">
        <v>10</v>
      </c>
      <c r="B41" s="14" t="s">
        <v>35</v>
      </c>
      <c r="C41" s="204">
        <v>10865.988770108506</v>
      </c>
      <c r="D41" s="204">
        <v>10261.36700145453</v>
      </c>
      <c r="E41" s="204">
        <v>10356.86494191197</v>
      </c>
      <c r="F41" s="204">
        <v>9935.8165985722517</v>
      </c>
      <c r="G41" s="204">
        <v>9627.4919036415795</v>
      </c>
      <c r="H41" s="204">
        <v>9506.4411956369986</v>
      </c>
      <c r="I41" s="204">
        <v>9644.6990292754199</v>
      </c>
      <c r="J41" s="204">
        <v>9577.4932039191899</v>
      </c>
      <c r="K41" s="204">
        <v>10054.854047947963</v>
      </c>
      <c r="L41" s="204">
        <v>10293.092663405851</v>
      </c>
      <c r="M41" s="79"/>
      <c r="N41" s="204">
        <v>1001441</v>
      </c>
      <c r="O41" s="208">
        <v>1029647</v>
      </c>
      <c r="P41" s="204">
        <v>1070091</v>
      </c>
      <c r="Q41" s="204">
        <v>1135358</v>
      </c>
      <c r="R41" s="204">
        <v>1157178</v>
      </c>
      <c r="S41" s="204">
        <v>1185966</v>
      </c>
      <c r="T41" s="204">
        <v>1258791</v>
      </c>
      <c r="U41" s="204">
        <v>1352488</v>
      </c>
      <c r="V41" s="204">
        <v>1404708</v>
      </c>
      <c r="W41" s="204">
        <v>1439577</v>
      </c>
      <c r="X41" s="79"/>
      <c r="Y41" s="255">
        <f t="shared" ref="Y41:AH41" si="23">(C41*1000)/N41</f>
        <v>10.85035341084348</v>
      </c>
      <c r="Z41" s="255">
        <f t="shared" si="23"/>
        <v>9.9659077348397371</v>
      </c>
      <c r="AA41" s="255">
        <f t="shared" si="23"/>
        <v>9.6784899059163845</v>
      </c>
      <c r="AB41" s="255">
        <f t="shared" si="23"/>
        <v>8.7512631245582906</v>
      </c>
      <c r="AC41" s="255">
        <f t="shared" si="23"/>
        <v>8.3198020560722554</v>
      </c>
      <c r="AD41" s="255">
        <f t="shared" si="23"/>
        <v>8.0157788635062044</v>
      </c>
      <c r="AE41" s="255">
        <f t="shared" si="23"/>
        <v>7.6618747903944495</v>
      </c>
      <c r="AF41" s="255">
        <f t="shared" si="23"/>
        <v>7.0813886732593483</v>
      </c>
      <c r="AG41" s="255">
        <f t="shared" si="23"/>
        <v>7.1579673839317239</v>
      </c>
      <c r="AH41" s="255">
        <f t="shared" si="23"/>
        <v>7.1500813526514042</v>
      </c>
      <c r="AI41" s="37"/>
      <c r="AJ41" s="260"/>
      <c r="AK41" s="37"/>
      <c r="AL41" s="259"/>
    </row>
    <row r="42" spans="1:38" x14ac:dyDescent="0.2">
      <c r="A42" s="20" t="s">
        <v>15</v>
      </c>
      <c r="B42" s="57" t="s">
        <v>42</v>
      </c>
      <c r="C42" s="204">
        <v>1486.4996529847272</v>
      </c>
      <c r="D42" s="204">
        <v>1454.4447290604285</v>
      </c>
      <c r="E42" s="204">
        <v>1896.777602069757</v>
      </c>
      <c r="F42" s="204">
        <v>1709.9632915777327</v>
      </c>
      <c r="G42" s="204">
        <v>1581.1166418798189</v>
      </c>
      <c r="H42" s="204">
        <v>1592.9642162225</v>
      </c>
      <c r="I42" s="204">
        <v>1477.0887048346899</v>
      </c>
      <c r="J42" s="204">
        <v>1473.3720174069895</v>
      </c>
      <c r="K42" s="204">
        <v>1490.3255334717192</v>
      </c>
      <c r="L42" s="204">
        <v>1437.2023400494493</v>
      </c>
      <c r="M42" s="79"/>
      <c r="N42" s="204">
        <v>109159</v>
      </c>
      <c r="O42" s="208">
        <v>106838</v>
      </c>
      <c r="P42" s="204">
        <v>112771</v>
      </c>
      <c r="Q42" s="204">
        <v>118388</v>
      </c>
      <c r="R42" s="204">
        <v>120809</v>
      </c>
      <c r="S42" s="204">
        <v>127679</v>
      </c>
      <c r="T42" s="204">
        <v>131695</v>
      </c>
      <c r="U42" s="204">
        <v>139114</v>
      </c>
      <c r="V42" s="204">
        <v>146493</v>
      </c>
      <c r="W42" s="204">
        <v>156267</v>
      </c>
      <c r="X42" s="79"/>
      <c r="Y42" s="255">
        <f t="shared" ref="Y42:Y63" si="24">(C42*1000)/N42</f>
        <v>13.617747075227211</v>
      </c>
      <c r="Z42" s="255">
        <f t="shared" ref="Z42:Z63" si="25">(D42*1000)/O42</f>
        <v>13.613552566132167</v>
      </c>
      <c r="AA42" s="255">
        <f t="shared" ref="AA42:AA63" si="26">(E42*1000)/P42</f>
        <v>16.819728494646291</v>
      </c>
      <c r="AB42" s="255">
        <f t="shared" ref="AB42:AB63" si="27">(F42*1000)/Q42</f>
        <v>14.443721420901888</v>
      </c>
      <c r="AC42" s="255">
        <f t="shared" ref="AC42:AC63" si="28">(G42*1000)/R42</f>
        <v>13.087738842965498</v>
      </c>
      <c r="AD42" s="255">
        <f t="shared" ref="AD42:AD63" si="29">(H42*1000)/S42</f>
        <v>12.476321213531591</v>
      </c>
      <c r="AE42" s="255">
        <f t="shared" ref="AE42:AE63" si="30">(I42*1000)/T42</f>
        <v>11.215981660918713</v>
      </c>
      <c r="AF42" s="255">
        <f t="shared" ref="AF42:AF63" si="31">(J42*1000)/U42</f>
        <v>10.591112450270924</v>
      </c>
      <c r="AG42" s="255">
        <f t="shared" ref="AG42:AH63" si="32">(K42*1000)/V42</f>
        <v>10.173356634594958</v>
      </c>
      <c r="AH42" s="255">
        <f t="shared" si="32"/>
        <v>9.1970943324531049</v>
      </c>
      <c r="AI42" s="37"/>
      <c r="AJ42" s="260"/>
      <c r="AK42" s="37"/>
      <c r="AL42" s="259"/>
    </row>
    <row r="43" spans="1:38" x14ac:dyDescent="0.2">
      <c r="A43" s="20" t="s">
        <v>16</v>
      </c>
      <c r="B43" s="57" t="s">
        <v>43</v>
      </c>
      <c r="C43" s="204">
        <v>3469.4147689383708</v>
      </c>
      <c r="D43" s="204">
        <v>2139.6002764212135</v>
      </c>
      <c r="E43" s="204">
        <v>3146.5019490305317</v>
      </c>
      <c r="F43" s="204">
        <v>2940.5096624765106</v>
      </c>
      <c r="G43" s="204">
        <v>2386.7199388621302</v>
      </c>
      <c r="H43" s="204">
        <v>2464.5566868118544</v>
      </c>
      <c r="I43" s="204">
        <v>2575.2554580588603</v>
      </c>
      <c r="J43" s="204">
        <v>3265.3698368152982</v>
      </c>
      <c r="K43" s="204">
        <v>2496.3778414405001</v>
      </c>
      <c r="L43" s="204">
        <v>2565.638943018188</v>
      </c>
      <c r="M43" s="79"/>
      <c r="N43" s="204">
        <v>78778</v>
      </c>
      <c r="O43" s="208">
        <v>70441</v>
      </c>
      <c r="P43" s="204">
        <v>80895</v>
      </c>
      <c r="Q43" s="204">
        <v>83703</v>
      </c>
      <c r="R43" s="204">
        <v>84513</v>
      </c>
      <c r="S43" s="204">
        <v>82113</v>
      </c>
      <c r="T43" s="204">
        <v>83224</v>
      </c>
      <c r="U43" s="204">
        <v>86224</v>
      </c>
      <c r="V43" s="204">
        <v>90677</v>
      </c>
      <c r="W43" s="204">
        <v>98503</v>
      </c>
      <c r="X43" s="79"/>
      <c r="Y43" s="255">
        <f t="shared" si="24"/>
        <v>44.040401748437013</v>
      </c>
      <c r="Z43" s="255">
        <f t="shared" si="25"/>
        <v>30.374359768050049</v>
      </c>
      <c r="AA43" s="255">
        <f t="shared" si="26"/>
        <v>38.896123975901247</v>
      </c>
      <c r="AB43" s="255">
        <f t="shared" si="27"/>
        <v>35.130278036348884</v>
      </c>
      <c r="AC43" s="255">
        <f t="shared" si="28"/>
        <v>28.240861629123685</v>
      </c>
      <c r="AD43" s="255">
        <f t="shared" si="29"/>
        <v>30.01420830820765</v>
      </c>
      <c r="AE43" s="255">
        <f t="shared" si="30"/>
        <v>30.943663583327648</v>
      </c>
      <c r="AF43" s="255">
        <f t="shared" si="31"/>
        <v>37.870776544990932</v>
      </c>
      <c r="AG43" s="255">
        <f t="shared" si="32"/>
        <v>27.530441472925883</v>
      </c>
      <c r="AH43" s="255">
        <f t="shared" si="32"/>
        <v>26.046302579801505</v>
      </c>
      <c r="AI43" s="37"/>
      <c r="AJ43" s="260"/>
      <c r="AK43" s="37"/>
      <c r="AL43" s="259"/>
    </row>
    <row r="44" spans="1:38" x14ac:dyDescent="0.2">
      <c r="A44" s="20" t="s">
        <v>17</v>
      </c>
      <c r="B44" s="57" t="s">
        <v>44</v>
      </c>
      <c r="C44" s="204">
        <v>2465.9482738382185</v>
      </c>
      <c r="D44" s="204">
        <v>2451.09270065283</v>
      </c>
      <c r="E44" s="204">
        <v>2495.9007320013025</v>
      </c>
      <c r="F44" s="204">
        <v>2222.1272552926985</v>
      </c>
      <c r="G44" s="204">
        <v>2223.5028966154887</v>
      </c>
      <c r="H44" s="204">
        <v>2107.3477866358407</v>
      </c>
      <c r="I44" s="204">
        <v>1979.7273429601055</v>
      </c>
      <c r="J44" s="204">
        <v>2004.2245853654747</v>
      </c>
      <c r="K44" s="204">
        <v>2024.961842968326</v>
      </c>
      <c r="L44" s="204">
        <v>1987.3089970432175</v>
      </c>
      <c r="M44" s="79"/>
      <c r="N44" s="204">
        <v>132525</v>
      </c>
      <c r="O44" s="208">
        <v>134350</v>
      </c>
      <c r="P44" s="204">
        <v>141091</v>
      </c>
      <c r="Q44" s="204">
        <v>145902</v>
      </c>
      <c r="R44" s="204">
        <v>146773</v>
      </c>
      <c r="S44" s="204">
        <v>151126</v>
      </c>
      <c r="T44" s="204">
        <v>157484</v>
      </c>
      <c r="U44" s="204">
        <v>165897</v>
      </c>
      <c r="V44" s="204">
        <v>172293</v>
      </c>
      <c r="W44" s="204">
        <v>177416</v>
      </c>
      <c r="X44" s="79"/>
      <c r="Y44" s="255">
        <f t="shared" si="24"/>
        <v>18.607419534715852</v>
      </c>
      <c r="Z44" s="255">
        <f t="shared" si="25"/>
        <v>18.244084113530555</v>
      </c>
      <c r="AA44" s="255">
        <f t="shared" si="26"/>
        <v>17.69000667655132</v>
      </c>
      <c r="AB44" s="255">
        <f t="shared" si="27"/>
        <v>15.230272753579102</v>
      </c>
      <c r="AC44" s="255">
        <f t="shared" si="28"/>
        <v>15.149263806118894</v>
      </c>
      <c r="AD44" s="255">
        <f t="shared" si="29"/>
        <v>13.94430995749137</v>
      </c>
      <c r="AE44" s="255">
        <f t="shared" si="30"/>
        <v>12.570974466994143</v>
      </c>
      <c r="AF44" s="255">
        <f t="shared" si="31"/>
        <v>12.081138208439421</v>
      </c>
      <c r="AG44" s="255">
        <f t="shared" si="32"/>
        <v>11.753012850019015</v>
      </c>
      <c r="AH44" s="255">
        <f t="shared" si="32"/>
        <v>11.201407973594364</v>
      </c>
      <c r="AI44" s="37"/>
      <c r="AJ44" s="260"/>
      <c r="AK44" s="37"/>
      <c r="AL44" s="259"/>
    </row>
    <row r="45" spans="1:38" x14ac:dyDescent="0.2">
      <c r="A45" s="35" t="s">
        <v>18</v>
      </c>
      <c r="B45" s="62" t="s">
        <v>59</v>
      </c>
      <c r="C45" s="204">
        <v>1841.103548637788</v>
      </c>
      <c r="D45" s="204">
        <v>1830.3587124201056</v>
      </c>
      <c r="E45" s="204">
        <v>1891.013415747798</v>
      </c>
      <c r="F45" s="204">
        <v>1769.9272657999215</v>
      </c>
      <c r="G45" s="204">
        <v>1700.1643104766345</v>
      </c>
      <c r="H45" s="204">
        <v>1699.6861399934014</v>
      </c>
      <c r="I45" s="204">
        <v>1661.6029551575805</v>
      </c>
      <c r="J45" s="204">
        <v>1638.3811475614082</v>
      </c>
      <c r="K45" s="204">
        <v>1557.2210078892988</v>
      </c>
      <c r="L45" s="204">
        <v>1576.7172217782695</v>
      </c>
      <c r="M45" s="79"/>
      <c r="N45" s="204">
        <v>111288</v>
      </c>
      <c r="O45" s="208">
        <v>101031</v>
      </c>
      <c r="P45" s="204">
        <v>106522</v>
      </c>
      <c r="Q45" s="204">
        <v>113487</v>
      </c>
      <c r="R45" s="204">
        <v>113670</v>
      </c>
      <c r="S45" s="204">
        <v>115899</v>
      </c>
      <c r="T45" s="204">
        <v>120737</v>
      </c>
      <c r="U45" s="204">
        <v>127905</v>
      </c>
      <c r="V45" s="204">
        <v>137058</v>
      </c>
      <c r="W45" s="204">
        <v>146178</v>
      </c>
      <c r="X45" s="79"/>
      <c r="Y45" s="255">
        <f t="shared" si="24"/>
        <v>16.54359453523999</v>
      </c>
      <c r="Z45" s="255">
        <f t="shared" si="25"/>
        <v>18.116802886441839</v>
      </c>
      <c r="AA45" s="255">
        <f t="shared" si="26"/>
        <v>17.752327366626595</v>
      </c>
      <c r="AB45" s="255">
        <f t="shared" si="27"/>
        <v>15.595859136288047</v>
      </c>
      <c r="AC45" s="255">
        <f t="shared" si="28"/>
        <v>14.9570186546726</v>
      </c>
      <c r="AD45" s="255">
        <f t="shared" si="29"/>
        <v>14.66523559300254</v>
      </c>
      <c r="AE45" s="255">
        <f t="shared" si="30"/>
        <v>13.762168640578949</v>
      </c>
      <c r="AF45" s="255">
        <f t="shared" si="31"/>
        <v>12.809359661947603</v>
      </c>
      <c r="AG45" s="255">
        <f t="shared" si="32"/>
        <v>11.361766608948757</v>
      </c>
      <c r="AH45" s="255">
        <f t="shared" si="32"/>
        <v>10.786282626511989</v>
      </c>
      <c r="AI45" s="37"/>
      <c r="AJ45" s="260"/>
      <c r="AK45" s="37"/>
      <c r="AL45" s="259"/>
    </row>
    <row r="46" spans="1:38" x14ac:dyDescent="0.2">
      <c r="A46" s="35" t="s">
        <v>19</v>
      </c>
      <c r="B46" s="62" t="s">
        <v>60</v>
      </c>
      <c r="C46" s="204">
        <v>1046.6546399798417</v>
      </c>
      <c r="D46" s="204">
        <v>1026.129815833968</v>
      </c>
      <c r="E46" s="204">
        <v>1059.7304477714288</v>
      </c>
      <c r="F46" s="204">
        <v>989.3991398862222</v>
      </c>
      <c r="G46" s="204">
        <v>948.3408841413011</v>
      </c>
      <c r="H46" s="204">
        <v>904.930771235885</v>
      </c>
      <c r="I46" s="204">
        <v>885.59843293053962</v>
      </c>
      <c r="J46" s="204">
        <v>878.18519532651578</v>
      </c>
      <c r="K46" s="204">
        <v>862.51454175510037</v>
      </c>
      <c r="L46" s="204">
        <v>859.80552702422415</v>
      </c>
      <c r="M46" s="79"/>
      <c r="N46" s="204">
        <v>62356</v>
      </c>
      <c r="O46" s="208">
        <v>56572</v>
      </c>
      <c r="P46" s="204">
        <v>62038</v>
      </c>
      <c r="Q46" s="204">
        <v>64471</v>
      </c>
      <c r="R46" s="204">
        <v>65503</v>
      </c>
      <c r="S46" s="204">
        <v>67707</v>
      </c>
      <c r="T46" s="204">
        <v>69096</v>
      </c>
      <c r="U46" s="204">
        <v>75955</v>
      </c>
      <c r="V46" s="204">
        <v>79933</v>
      </c>
      <c r="W46" s="204">
        <v>84240</v>
      </c>
      <c r="X46" s="79"/>
      <c r="Y46" s="255">
        <f t="shared" si="24"/>
        <v>16.785147218869742</v>
      </c>
      <c r="Z46" s="255">
        <f t="shared" si="25"/>
        <v>18.138475143780809</v>
      </c>
      <c r="AA46" s="255">
        <f t="shared" si="26"/>
        <v>17.081956990416018</v>
      </c>
      <c r="AB46" s="255">
        <f t="shared" si="27"/>
        <v>15.346421490068748</v>
      </c>
      <c r="AC46" s="255">
        <f t="shared" si="28"/>
        <v>14.47782367435539</v>
      </c>
      <c r="AD46" s="255">
        <f t="shared" si="29"/>
        <v>13.365394586023379</v>
      </c>
      <c r="AE46" s="255">
        <f t="shared" si="30"/>
        <v>12.816927650378309</v>
      </c>
      <c r="AF46" s="255">
        <f t="shared" si="31"/>
        <v>11.56191422982708</v>
      </c>
      <c r="AG46" s="255">
        <f t="shared" si="32"/>
        <v>10.790468789550003</v>
      </c>
      <c r="AH46" s="255">
        <f t="shared" si="32"/>
        <v>10.206618317001711</v>
      </c>
      <c r="AI46" s="37"/>
      <c r="AJ46" s="260"/>
      <c r="AK46" s="37"/>
      <c r="AL46" s="259"/>
    </row>
    <row r="47" spans="1:38" x14ac:dyDescent="0.2">
      <c r="A47" s="35" t="s">
        <v>20</v>
      </c>
      <c r="B47" s="62" t="s">
        <v>61</v>
      </c>
      <c r="C47" s="204">
        <v>1998.8420745453218</v>
      </c>
      <c r="D47" s="204">
        <v>1881.92206024556</v>
      </c>
      <c r="E47" s="204">
        <v>1994.00152490307</v>
      </c>
      <c r="F47" s="204">
        <v>1965.8165032904114</v>
      </c>
      <c r="G47" s="204">
        <v>1865.6901171604034</v>
      </c>
      <c r="H47" s="204">
        <v>1757.9141461539418</v>
      </c>
      <c r="I47" s="204">
        <v>1795.2624797960943</v>
      </c>
      <c r="J47" s="204">
        <v>1723.7884871919409</v>
      </c>
      <c r="K47" s="204">
        <v>1684.1818205487912</v>
      </c>
      <c r="L47" s="204">
        <v>1708.249211288175</v>
      </c>
      <c r="M47" s="79"/>
      <c r="N47" s="204">
        <v>71770</v>
      </c>
      <c r="O47" s="208">
        <v>64795</v>
      </c>
      <c r="P47" s="204">
        <v>71327</v>
      </c>
      <c r="Q47" s="204">
        <v>72450</v>
      </c>
      <c r="R47" s="204">
        <v>70663</v>
      </c>
      <c r="S47" s="204">
        <v>72370</v>
      </c>
      <c r="T47" s="204">
        <v>73980</v>
      </c>
      <c r="U47" s="204">
        <v>78042</v>
      </c>
      <c r="V47" s="204">
        <v>80939</v>
      </c>
      <c r="W47" s="204">
        <v>83613</v>
      </c>
      <c r="X47" s="79"/>
      <c r="Y47" s="255">
        <f t="shared" si="24"/>
        <v>27.850662875091565</v>
      </c>
      <c r="Z47" s="255">
        <f t="shared" si="25"/>
        <v>29.044248171086657</v>
      </c>
      <c r="AA47" s="255">
        <f t="shared" si="26"/>
        <v>27.955774459924992</v>
      </c>
      <c r="AB47" s="255">
        <f t="shared" si="27"/>
        <v>27.13342309579588</v>
      </c>
      <c r="AC47" s="255">
        <f t="shared" si="28"/>
        <v>26.402645191407149</v>
      </c>
      <c r="AD47" s="255">
        <f t="shared" si="29"/>
        <v>24.290647314549425</v>
      </c>
      <c r="AE47" s="255">
        <f t="shared" si="30"/>
        <v>24.266862392485731</v>
      </c>
      <c r="AF47" s="255">
        <f t="shared" si="31"/>
        <v>22.087958883574753</v>
      </c>
      <c r="AG47" s="255">
        <f t="shared" si="32"/>
        <v>20.808038406068658</v>
      </c>
      <c r="AH47" s="255">
        <f t="shared" si="32"/>
        <v>20.4304260257158</v>
      </c>
      <c r="AI47" s="37"/>
      <c r="AJ47" s="260"/>
      <c r="AK47" s="37"/>
      <c r="AL47" s="259"/>
    </row>
    <row r="48" spans="1:38" x14ac:dyDescent="0.2">
      <c r="A48" s="35" t="s">
        <v>21</v>
      </c>
      <c r="B48" s="62" t="s">
        <v>62</v>
      </c>
      <c r="C48" s="204">
        <v>2796.6147425020508</v>
      </c>
      <c r="D48" s="204">
        <v>2536.843695750104</v>
      </c>
      <c r="E48" s="204">
        <v>2680.4440246511604</v>
      </c>
      <c r="F48" s="204">
        <v>2777.9923602874401</v>
      </c>
      <c r="G48" s="204">
        <v>2905.4286781868082</v>
      </c>
      <c r="H48" s="204">
        <v>2722.2836003964603</v>
      </c>
      <c r="I48" s="204">
        <v>2699.4224394853222</v>
      </c>
      <c r="J48" s="204">
        <v>2920.1348002508744</v>
      </c>
      <c r="K48" s="204">
        <v>2758.1869247924492</v>
      </c>
      <c r="L48" s="204">
        <v>2792.3535705353947</v>
      </c>
      <c r="M48" s="79"/>
      <c r="N48" s="204">
        <v>15230</v>
      </c>
      <c r="O48" s="208">
        <v>15062</v>
      </c>
      <c r="P48" s="204">
        <v>15770</v>
      </c>
      <c r="Q48" s="204">
        <v>16710</v>
      </c>
      <c r="R48" s="204">
        <v>16784</v>
      </c>
      <c r="S48" s="204">
        <v>17390</v>
      </c>
      <c r="T48" s="204">
        <v>17704</v>
      </c>
      <c r="U48" s="204">
        <v>18625</v>
      </c>
      <c r="V48" s="204">
        <v>19044</v>
      </c>
      <c r="W48" s="204">
        <v>19765</v>
      </c>
      <c r="X48" s="79"/>
      <c r="Y48" s="255">
        <f t="shared" si="24"/>
        <v>183.62539346697642</v>
      </c>
      <c r="Z48" s="255">
        <f t="shared" si="25"/>
        <v>168.42674915350577</v>
      </c>
      <c r="AA48" s="255">
        <f t="shared" si="26"/>
        <v>169.97108590051747</v>
      </c>
      <c r="AB48" s="255">
        <f t="shared" si="27"/>
        <v>166.24729864078037</v>
      </c>
      <c r="AC48" s="255">
        <f t="shared" si="28"/>
        <v>173.10704707976694</v>
      </c>
      <c r="AD48" s="255">
        <f t="shared" si="29"/>
        <v>156.54304775137783</v>
      </c>
      <c r="AE48" s="255">
        <f t="shared" si="30"/>
        <v>152.47528465235666</v>
      </c>
      <c r="AF48" s="255">
        <f t="shared" si="31"/>
        <v>156.78576108729527</v>
      </c>
      <c r="AG48" s="255">
        <f t="shared" si="32"/>
        <v>144.83233169462554</v>
      </c>
      <c r="AH48" s="255">
        <f t="shared" si="32"/>
        <v>141.27769140072829</v>
      </c>
      <c r="AI48" s="37"/>
      <c r="AJ48" s="260"/>
      <c r="AK48" s="37"/>
      <c r="AL48" s="259"/>
    </row>
    <row r="49" spans="1:38" x14ac:dyDescent="0.2">
      <c r="A49" s="35" t="s">
        <v>22</v>
      </c>
      <c r="B49" s="62" t="s">
        <v>63</v>
      </c>
      <c r="C49" s="204">
        <v>867.28915638989838</v>
      </c>
      <c r="D49" s="204">
        <v>879.91933319497684</v>
      </c>
      <c r="E49" s="204">
        <v>932.75951406323509</v>
      </c>
      <c r="F49" s="204">
        <v>758.49079400237042</v>
      </c>
      <c r="G49" s="204">
        <v>739.87316091155526</v>
      </c>
      <c r="H49" s="204">
        <v>693.10940972613457</v>
      </c>
      <c r="I49" s="204">
        <v>658.33096657187593</v>
      </c>
      <c r="J49" s="204">
        <v>656.16053435653043</v>
      </c>
      <c r="K49" s="204">
        <v>636.87556458692734</v>
      </c>
      <c r="L49" s="204">
        <v>619.45835529774263</v>
      </c>
      <c r="M49" s="79"/>
      <c r="N49" s="204">
        <v>48193</v>
      </c>
      <c r="O49" s="208">
        <v>44849</v>
      </c>
      <c r="P49" s="204">
        <v>47826</v>
      </c>
      <c r="Q49" s="204">
        <v>46990</v>
      </c>
      <c r="R49" s="204">
        <v>45473</v>
      </c>
      <c r="S49" s="204">
        <v>48059</v>
      </c>
      <c r="T49" s="204">
        <v>49745</v>
      </c>
      <c r="U49" s="204">
        <v>52310</v>
      </c>
      <c r="V49" s="204">
        <v>52722</v>
      </c>
      <c r="W49" s="204">
        <v>53231</v>
      </c>
      <c r="X49" s="79"/>
      <c r="Y49" s="255">
        <f t="shared" si="24"/>
        <v>17.996164513308955</v>
      </c>
      <c r="Z49" s="255">
        <f t="shared" si="25"/>
        <v>19.619597609645183</v>
      </c>
      <c r="AA49" s="255">
        <f t="shared" si="26"/>
        <v>19.503188936211163</v>
      </c>
      <c r="AB49" s="255">
        <f t="shared" si="27"/>
        <v>16.141536369490751</v>
      </c>
      <c r="AC49" s="255">
        <f t="shared" si="28"/>
        <v>16.270603674962182</v>
      </c>
      <c r="AD49" s="255">
        <f t="shared" si="29"/>
        <v>14.422052263387391</v>
      </c>
      <c r="AE49" s="255">
        <f t="shared" si="30"/>
        <v>13.234113309315026</v>
      </c>
      <c r="AF49" s="255">
        <f t="shared" si="31"/>
        <v>12.543692111575806</v>
      </c>
      <c r="AG49" s="255">
        <f t="shared" si="32"/>
        <v>12.079882489035455</v>
      </c>
      <c r="AH49" s="255">
        <f t="shared" si="32"/>
        <v>11.637172987502446</v>
      </c>
      <c r="AI49" s="37"/>
      <c r="AJ49" s="260"/>
      <c r="AK49" s="37"/>
      <c r="AL49" s="259"/>
    </row>
    <row r="50" spans="1:38" x14ac:dyDescent="0.2">
      <c r="A50" s="35" t="s">
        <v>23</v>
      </c>
      <c r="B50" s="62" t="s">
        <v>64</v>
      </c>
      <c r="C50" s="204">
        <v>7460.2698992202877</v>
      </c>
      <c r="D50" s="204">
        <v>7673.6277146659058</v>
      </c>
      <c r="E50" s="204">
        <v>8615.8022004632039</v>
      </c>
      <c r="F50" s="204">
        <v>8001.3669669831288</v>
      </c>
      <c r="G50" s="204">
        <v>7347.4565518123409</v>
      </c>
      <c r="H50" s="204">
        <v>7191.4547260246818</v>
      </c>
      <c r="I50" s="204">
        <v>6754.1605895543826</v>
      </c>
      <c r="J50" s="204">
        <v>6838.8502174808782</v>
      </c>
      <c r="K50" s="204">
        <v>6502.001539638205</v>
      </c>
      <c r="L50" s="204">
        <v>6316.7601921331534</v>
      </c>
      <c r="M50" s="79"/>
      <c r="N50" s="204">
        <v>387344</v>
      </c>
      <c r="O50" s="208">
        <v>372537</v>
      </c>
      <c r="P50" s="204">
        <v>399080</v>
      </c>
      <c r="Q50" s="204">
        <v>408719</v>
      </c>
      <c r="R50" s="204">
        <v>413568</v>
      </c>
      <c r="S50" s="204">
        <v>423789</v>
      </c>
      <c r="T50" s="204">
        <v>445562</v>
      </c>
      <c r="U50" s="204">
        <v>477309</v>
      </c>
      <c r="V50" s="204">
        <v>497982</v>
      </c>
      <c r="W50" s="204">
        <v>531133</v>
      </c>
      <c r="X50" s="79"/>
      <c r="Y50" s="255">
        <f t="shared" si="24"/>
        <v>19.260063145989839</v>
      </c>
      <c r="Z50" s="255">
        <f t="shared" si="25"/>
        <v>20.598296852838526</v>
      </c>
      <c r="AA50" s="255">
        <f t="shared" si="26"/>
        <v>21.589160570470092</v>
      </c>
      <c r="AB50" s="255">
        <f t="shared" si="27"/>
        <v>19.576694420819997</v>
      </c>
      <c r="AC50" s="255">
        <f t="shared" si="28"/>
        <v>17.766018047364255</v>
      </c>
      <c r="AD50" s="255">
        <f t="shared" si="29"/>
        <v>16.96942281660138</v>
      </c>
      <c r="AE50" s="255">
        <f t="shared" si="30"/>
        <v>15.158744663042141</v>
      </c>
      <c r="AF50" s="255">
        <f t="shared" si="31"/>
        <v>14.327930580569145</v>
      </c>
      <c r="AG50" s="255">
        <f t="shared" si="32"/>
        <v>13.056699920154154</v>
      </c>
      <c r="AH50" s="255">
        <f t="shared" si="32"/>
        <v>11.892991382823425</v>
      </c>
      <c r="AI50" s="37"/>
      <c r="AJ50" s="260"/>
      <c r="AK50" s="37"/>
      <c r="AL50" s="259"/>
    </row>
    <row r="51" spans="1:38" x14ac:dyDescent="0.2">
      <c r="A51" s="35" t="s">
        <v>24</v>
      </c>
      <c r="B51" s="62" t="s">
        <v>65</v>
      </c>
      <c r="C51" s="204">
        <v>1843.3771739339622</v>
      </c>
      <c r="D51" s="204">
        <v>1762.7379633159849</v>
      </c>
      <c r="E51" s="204">
        <v>1793.2721203327469</v>
      </c>
      <c r="F51" s="204">
        <v>1713.1394501047371</v>
      </c>
      <c r="G51" s="204">
        <v>1603.2634449615773</v>
      </c>
      <c r="H51" s="204">
        <v>1426.2208873884135</v>
      </c>
      <c r="I51" s="204">
        <v>1445.9811278373336</v>
      </c>
      <c r="J51" s="204">
        <v>1419.7774906640859</v>
      </c>
      <c r="K51" s="204">
        <v>1390.2552659322459</v>
      </c>
      <c r="L51" s="204">
        <v>1380.9260215518443</v>
      </c>
      <c r="M51" s="79"/>
      <c r="N51" s="204">
        <v>91034</v>
      </c>
      <c r="O51" s="208">
        <v>85437</v>
      </c>
      <c r="P51" s="204">
        <v>94460</v>
      </c>
      <c r="Q51" s="204">
        <v>95661</v>
      </c>
      <c r="R51" s="204">
        <v>93954</v>
      </c>
      <c r="S51" s="204">
        <v>97155</v>
      </c>
      <c r="T51" s="204">
        <v>98597</v>
      </c>
      <c r="U51" s="204">
        <v>101969</v>
      </c>
      <c r="V51" s="204">
        <v>109646</v>
      </c>
      <c r="W51" s="204">
        <v>113655</v>
      </c>
      <c r="X51" s="79"/>
      <c r="Y51" s="255">
        <f t="shared" si="24"/>
        <v>20.249326338883957</v>
      </c>
      <c r="Z51" s="255">
        <f t="shared" si="25"/>
        <v>20.632020826058792</v>
      </c>
      <c r="AA51" s="255">
        <f t="shared" si="26"/>
        <v>18.984460304178985</v>
      </c>
      <c r="AB51" s="255">
        <f t="shared" si="27"/>
        <v>17.908441790329782</v>
      </c>
      <c r="AC51" s="255">
        <f t="shared" si="28"/>
        <v>17.064344732119732</v>
      </c>
      <c r="AD51" s="255">
        <f t="shared" si="29"/>
        <v>14.679850624140945</v>
      </c>
      <c r="AE51" s="255">
        <f t="shared" si="30"/>
        <v>14.665569214452098</v>
      </c>
      <c r="AF51" s="255">
        <f t="shared" si="31"/>
        <v>13.923618851455696</v>
      </c>
      <c r="AG51" s="255">
        <f t="shared" si="32"/>
        <v>12.679489137152709</v>
      </c>
      <c r="AH51" s="255">
        <f t="shared" si="32"/>
        <v>12.150156364012531</v>
      </c>
      <c r="AI51" s="37"/>
      <c r="AJ51" s="260"/>
      <c r="AK51" s="37"/>
      <c r="AL51" s="259"/>
    </row>
    <row r="52" spans="1:38" x14ac:dyDescent="0.2">
      <c r="A52" s="35" t="s">
        <v>25</v>
      </c>
      <c r="B52" s="62" t="s">
        <v>66</v>
      </c>
      <c r="C52" s="204">
        <v>15856.254404645166</v>
      </c>
      <c r="D52" s="204">
        <v>15640.707613180679</v>
      </c>
      <c r="E52" s="204">
        <v>16066.652101962805</v>
      </c>
      <c r="F52" s="204">
        <v>14670.020346404304</v>
      </c>
      <c r="G52" s="204">
        <v>13887.177475126788</v>
      </c>
      <c r="H52" s="204">
        <v>13522.112132650534</v>
      </c>
      <c r="I52" s="204">
        <v>13645.471955924089</v>
      </c>
      <c r="J52" s="204">
        <v>13718.500753533826</v>
      </c>
      <c r="K52" s="204">
        <v>14084.807463776891</v>
      </c>
      <c r="L52" s="204">
        <v>14687.990559006008</v>
      </c>
      <c r="M52" s="79"/>
      <c r="N52" s="204">
        <v>570861</v>
      </c>
      <c r="O52" s="208">
        <v>543211</v>
      </c>
      <c r="P52" s="204">
        <v>580013</v>
      </c>
      <c r="Q52" s="204">
        <v>603803</v>
      </c>
      <c r="R52" s="204">
        <v>602330</v>
      </c>
      <c r="S52" s="204">
        <v>623792</v>
      </c>
      <c r="T52" s="204">
        <v>656717</v>
      </c>
      <c r="U52" s="204">
        <v>712868</v>
      </c>
      <c r="V52" s="204">
        <v>744525</v>
      </c>
      <c r="W52" s="204">
        <v>785493</v>
      </c>
      <c r="X52" s="79"/>
      <c r="Y52" s="255">
        <f t="shared" si="24"/>
        <v>27.776033753654858</v>
      </c>
      <c r="Z52" s="255">
        <f t="shared" si="25"/>
        <v>28.793061284069502</v>
      </c>
      <c r="AA52" s="255">
        <f t="shared" si="26"/>
        <v>27.700503440376</v>
      </c>
      <c r="AB52" s="255">
        <f t="shared" si="27"/>
        <v>24.296037526153903</v>
      </c>
      <c r="AC52" s="255">
        <f t="shared" si="28"/>
        <v>23.055762580523613</v>
      </c>
      <c r="AD52" s="255">
        <f t="shared" si="29"/>
        <v>21.677277253716838</v>
      </c>
      <c r="AE52" s="255">
        <f t="shared" si="30"/>
        <v>20.778313879378924</v>
      </c>
      <c r="AF52" s="255">
        <f t="shared" si="31"/>
        <v>19.244096738153246</v>
      </c>
      <c r="AG52" s="255">
        <f t="shared" si="32"/>
        <v>18.917843542899018</v>
      </c>
      <c r="AH52" s="255">
        <f t="shared" si="32"/>
        <v>18.699072504791268</v>
      </c>
      <c r="AI52" s="37"/>
      <c r="AJ52" s="260"/>
      <c r="AK52" s="37"/>
      <c r="AL52" s="259"/>
    </row>
    <row r="53" spans="1:38" x14ac:dyDescent="0.2">
      <c r="A53" s="35" t="s">
        <v>26</v>
      </c>
      <c r="B53" s="62" t="s">
        <v>67</v>
      </c>
      <c r="C53" s="204">
        <v>1605.3339236769275</v>
      </c>
      <c r="D53" s="204">
        <v>1564.4856911582892</v>
      </c>
      <c r="E53" s="204">
        <v>1619.6918522712297</v>
      </c>
      <c r="F53" s="204">
        <v>1527.9359849566597</v>
      </c>
      <c r="G53" s="204">
        <v>1423.3817734908082</v>
      </c>
      <c r="H53" s="204">
        <v>1325.722221295392</v>
      </c>
      <c r="I53" s="204">
        <v>1310.1912082540998</v>
      </c>
      <c r="J53" s="204">
        <v>1301.0912934082589</v>
      </c>
      <c r="K53" s="204">
        <v>1275.2201847764748</v>
      </c>
      <c r="L53" s="204">
        <v>1317.048538610481</v>
      </c>
      <c r="M53" s="79"/>
      <c r="N53" s="204">
        <v>78887</v>
      </c>
      <c r="O53" s="208">
        <v>71661</v>
      </c>
      <c r="P53" s="204">
        <v>79093</v>
      </c>
      <c r="Q53" s="204">
        <v>81805</v>
      </c>
      <c r="R53" s="204">
        <v>83310</v>
      </c>
      <c r="S53" s="204">
        <v>84488</v>
      </c>
      <c r="T53" s="204">
        <v>85547</v>
      </c>
      <c r="U53" s="204">
        <v>90124</v>
      </c>
      <c r="V53" s="204">
        <v>95097</v>
      </c>
      <c r="W53" s="204">
        <v>100566</v>
      </c>
      <c r="X53" s="79"/>
      <c r="Y53" s="255">
        <f t="shared" si="24"/>
        <v>20.34979050638163</v>
      </c>
      <c r="Z53" s="255">
        <f t="shared" si="25"/>
        <v>21.831759132000521</v>
      </c>
      <c r="AA53" s="255">
        <f t="shared" si="26"/>
        <v>20.478321119077918</v>
      </c>
      <c r="AB53" s="255">
        <f t="shared" si="27"/>
        <v>18.67778234773742</v>
      </c>
      <c r="AC53" s="255">
        <f t="shared" si="28"/>
        <v>17.085365184141256</v>
      </c>
      <c r="AD53" s="255">
        <f t="shared" si="29"/>
        <v>15.69124871337222</v>
      </c>
      <c r="AE53" s="255">
        <f t="shared" si="30"/>
        <v>15.315454758835491</v>
      </c>
      <c r="AF53" s="255">
        <f t="shared" si="31"/>
        <v>14.43667939070901</v>
      </c>
      <c r="AG53" s="255">
        <f t="shared" si="32"/>
        <v>13.409678378670986</v>
      </c>
      <c r="AH53" s="255">
        <f t="shared" si="32"/>
        <v>13.096359988569507</v>
      </c>
      <c r="AI53" s="37"/>
      <c r="AJ53" s="260"/>
      <c r="AK53" s="37"/>
      <c r="AL53" s="259"/>
    </row>
    <row r="54" spans="1:38" x14ac:dyDescent="0.2">
      <c r="A54" s="35" t="s">
        <v>27</v>
      </c>
      <c r="B54" s="62" t="s">
        <v>68</v>
      </c>
      <c r="C54" s="204">
        <v>1848.9482094336979</v>
      </c>
      <c r="D54" s="204">
        <v>1878.8215024930857</v>
      </c>
      <c r="E54" s="204">
        <v>1938.7162891079522</v>
      </c>
      <c r="F54" s="204">
        <v>1812.6890993547936</v>
      </c>
      <c r="G54" s="204">
        <v>1798.2405315583123</v>
      </c>
      <c r="H54" s="204">
        <v>1745.7449240480435</v>
      </c>
      <c r="I54" s="204">
        <v>1613.0701668285549</v>
      </c>
      <c r="J54" s="204">
        <v>1555.0219567039746</v>
      </c>
      <c r="K54" s="204">
        <v>1697.3032611722981</v>
      </c>
      <c r="L54" s="204">
        <v>1699.3513899377956</v>
      </c>
      <c r="M54" s="79"/>
      <c r="N54" s="204">
        <v>86585</v>
      </c>
      <c r="O54" s="208">
        <v>83702</v>
      </c>
      <c r="P54" s="204">
        <v>90512</v>
      </c>
      <c r="Q54" s="204">
        <v>95230</v>
      </c>
      <c r="R54" s="204">
        <v>97740</v>
      </c>
      <c r="S54" s="204">
        <v>97189</v>
      </c>
      <c r="T54" s="204">
        <v>100242</v>
      </c>
      <c r="U54" s="204">
        <v>103770</v>
      </c>
      <c r="V54" s="204">
        <v>111752</v>
      </c>
      <c r="W54" s="204">
        <v>118780</v>
      </c>
      <c r="X54" s="79"/>
      <c r="Y54" s="255">
        <f t="shared" si="24"/>
        <v>21.354139971515828</v>
      </c>
      <c r="Z54" s="255">
        <f t="shared" si="25"/>
        <v>22.446554472928792</v>
      </c>
      <c r="AA54" s="255">
        <f t="shared" si="26"/>
        <v>21.419439291010608</v>
      </c>
      <c r="AB54" s="255">
        <f t="shared" si="27"/>
        <v>19.034853505773324</v>
      </c>
      <c r="AC54" s="255">
        <f t="shared" si="28"/>
        <v>18.398204742769718</v>
      </c>
      <c r="AD54" s="255">
        <f t="shared" si="29"/>
        <v>17.962371503442196</v>
      </c>
      <c r="AE54" s="255">
        <f t="shared" si="30"/>
        <v>16.091759610029278</v>
      </c>
      <c r="AF54" s="255">
        <f t="shared" si="31"/>
        <v>14.985274710455572</v>
      </c>
      <c r="AG54" s="255">
        <f t="shared" si="32"/>
        <v>15.18812424987739</v>
      </c>
      <c r="AH54" s="255">
        <f t="shared" si="32"/>
        <v>14.306713166676172</v>
      </c>
      <c r="AI54" s="37"/>
      <c r="AJ54" s="260"/>
      <c r="AK54" s="37"/>
      <c r="AL54" s="259"/>
    </row>
    <row r="55" spans="1:38" x14ac:dyDescent="0.2">
      <c r="A55" s="35" t="s">
        <v>28</v>
      </c>
      <c r="B55" s="62" t="s">
        <v>69</v>
      </c>
      <c r="C55" s="204">
        <v>2421.211036557087</v>
      </c>
      <c r="D55" s="204">
        <v>1921.9630201560601</v>
      </c>
      <c r="E55" s="204">
        <v>2261.3148494809911</v>
      </c>
      <c r="F55" s="204">
        <v>1831.3016778690719</v>
      </c>
      <c r="G55" s="204">
        <v>1774.7373090828742</v>
      </c>
      <c r="H55" s="204">
        <v>1651.4067560647143</v>
      </c>
      <c r="I55" s="204">
        <v>1481.4709512482189</v>
      </c>
      <c r="J55" s="204">
        <v>1408.7821989528447</v>
      </c>
      <c r="K55" s="204">
        <v>1402.3763392157766</v>
      </c>
      <c r="L55" s="204">
        <v>1426.9325431624934</v>
      </c>
      <c r="M55" s="79"/>
      <c r="N55" s="204">
        <v>79131</v>
      </c>
      <c r="O55" s="208">
        <v>75010</v>
      </c>
      <c r="P55" s="204">
        <v>81188</v>
      </c>
      <c r="Q55" s="204">
        <v>84000</v>
      </c>
      <c r="R55" s="204">
        <v>83690</v>
      </c>
      <c r="S55" s="204">
        <v>86075</v>
      </c>
      <c r="T55" s="204">
        <v>87594</v>
      </c>
      <c r="U55" s="204">
        <v>96027</v>
      </c>
      <c r="V55" s="204">
        <v>98761</v>
      </c>
      <c r="W55" s="204">
        <v>103630</v>
      </c>
      <c r="X55" s="79"/>
      <c r="Y55" s="255">
        <f t="shared" si="24"/>
        <v>30.597503336961331</v>
      </c>
      <c r="Z55" s="255">
        <f t="shared" si="25"/>
        <v>25.622757234449541</v>
      </c>
      <c r="AA55" s="255">
        <f t="shared" si="26"/>
        <v>27.852821223345707</v>
      </c>
      <c r="AB55" s="255">
        <f t="shared" si="27"/>
        <v>21.801210450822285</v>
      </c>
      <c r="AC55" s="255">
        <f t="shared" si="28"/>
        <v>21.206085662359591</v>
      </c>
      <c r="AD55" s="255">
        <f t="shared" si="29"/>
        <v>19.185672449197956</v>
      </c>
      <c r="AE55" s="255">
        <f t="shared" si="30"/>
        <v>16.912927269541505</v>
      </c>
      <c r="AF55" s="255">
        <f t="shared" si="31"/>
        <v>14.670688441301351</v>
      </c>
      <c r="AG55" s="255">
        <f t="shared" si="32"/>
        <v>14.199697645991602</v>
      </c>
      <c r="AH55" s="255">
        <f t="shared" si="32"/>
        <v>13.769492841479238</v>
      </c>
      <c r="AI55" s="37"/>
      <c r="AJ55" s="260"/>
      <c r="AK55" s="37"/>
      <c r="AL55" s="259"/>
    </row>
    <row r="56" spans="1:38" x14ac:dyDescent="0.2">
      <c r="A56" s="35" t="s">
        <v>29</v>
      </c>
      <c r="B56" s="62" t="s">
        <v>70</v>
      </c>
      <c r="C56" s="204">
        <v>2070.3006782066554</v>
      </c>
      <c r="D56" s="204">
        <v>1849.3823591140233</v>
      </c>
      <c r="E56" s="204">
        <v>2016.9139321629991</v>
      </c>
      <c r="F56" s="204">
        <v>1910.0424387403541</v>
      </c>
      <c r="G56" s="204">
        <v>1828.0633496257303</v>
      </c>
      <c r="H56" s="204">
        <v>1812.6015664108065</v>
      </c>
      <c r="I56" s="204">
        <v>1740.2942411705546</v>
      </c>
      <c r="J56" s="204">
        <v>1683.0182176787789</v>
      </c>
      <c r="K56" s="204">
        <v>1723.2478772944057</v>
      </c>
      <c r="L56" s="204">
        <v>1734.5623041525187</v>
      </c>
      <c r="M56" s="79"/>
      <c r="N56" s="204">
        <v>88602</v>
      </c>
      <c r="O56" s="208">
        <v>82363</v>
      </c>
      <c r="P56" s="204">
        <v>88120</v>
      </c>
      <c r="Q56" s="204">
        <v>92594</v>
      </c>
      <c r="R56" s="204">
        <v>91003</v>
      </c>
      <c r="S56" s="204">
        <v>91104</v>
      </c>
      <c r="T56" s="204">
        <v>93642</v>
      </c>
      <c r="U56" s="204">
        <v>98176</v>
      </c>
      <c r="V56" s="204">
        <v>103998</v>
      </c>
      <c r="W56" s="204">
        <v>105827</v>
      </c>
      <c r="X56" s="79"/>
      <c r="Y56" s="255">
        <f t="shared" si="24"/>
        <v>23.366297354536641</v>
      </c>
      <c r="Z56" s="255">
        <f t="shared" si="25"/>
        <v>22.454043188252289</v>
      </c>
      <c r="AA56" s="255">
        <f t="shared" si="26"/>
        <v>22.888265231082606</v>
      </c>
      <c r="AB56" s="255">
        <f t="shared" si="27"/>
        <v>20.628144790595005</v>
      </c>
      <c r="AC56" s="255">
        <f t="shared" si="28"/>
        <v>20.087945997667443</v>
      </c>
      <c r="AD56" s="255">
        <f t="shared" si="29"/>
        <v>19.895960291653566</v>
      </c>
      <c r="AE56" s="255">
        <f t="shared" si="30"/>
        <v>18.584547971749373</v>
      </c>
      <c r="AF56" s="255">
        <f t="shared" si="31"/>
        <v>17.142868090763312</v>
      </c>
      <c r="AG56" s="255">
        <f t="shared" si="32"/>
        <v>16.570009781865092</v>
      </c>
      <c r="AH56" s="255">
        <f t="shared" si="32"/>
        <v>16.39054593017395</v>
      </c>
      <c r="AI56" s="37"/>
      <c r="AJ56" s="260"/>
      <c r="AK56" s="37"/>
      <c r="AL56" s="259"/>
    </row>
    <row r="57" spans="1:38" x14ac:dyDescent="0.2">
      <c r="A57" s="35" t="s">
        <v>30</v>
      </c>
      <c r="B57" s="62" t="s">
        <v>71</v>
      </c>
      <c r="C57" s="204">
        <v>1755.4496345762157</v>
      </c>
      <c r="D57" s="204">
        <v>1667.1483535105629</v>
      </c>
      <c r="E57" s="204">
        <v>1786.1405192388552</v>
      </c>
      <c r="F57" s="204">
        <v>1627.7969857428923</v>
      </c>
      <c r="G57" s="204">
        <v>1523.6319681417554</v>
      </c>
      <c r="H57" s="204">
        <v>1456.4248413698524</v>
      </c>
      <c r="I57" s="204">
        <v>1384.55700571328</v>
      </c>
      <c r="J57" s="204">
        <v>1355.832396892331</v>
      </c>
      <c r="K57" s="204">
        <v>1339.2579987855117</v>
      </c>
      <c r="L57" s="204">
        <v>1338.1531947020426</v>
      </c>
      <c r="M57" s="79"/>
      <c r="N57" s="204">
        <v>83523</v>
      </c>
      <c r="O57" s="208">
        <v>81344</v>
      </c>
      <c r="P57" s="204">
        <v>86698</v>
      </c>
      <c r="Q57" s="204">
        <v>83703</v>
      </c>
      <c r="R57" s="204">
        <v>85747</v>
      </c>
      <c r="S57" s="204">
        <v>86817</v>
      </c>
      <c r="T57" s="204">
        <v>90756</v>
      </c>
      <c r="U57" s="204">
        <v>94185</v>
      </c>
      <c r="V57" s="204">
        <v>98578</v>
      </c>
      <c r="W57" s="204">
        <v>102064</v>
      </c>
      <c r="X57" s="79"/>
      <c r="Y57" s="255">
        <f t="shared" si="24"/>
        <v>21.017559649153114</v>
      </c>
      <c r="Z57" s="255">
        <f t="shared" si="25"/>
        <v>20.495037784109005</v>
      </c>
      <c r="AA57" s="255">
        <f t="shared" si="26"/>
        <v>20.601865316833781</v>
      </c>
      <c r="AB57" s="255">
        <f t="shared" si="27"/>
        <v>19.447295625519903</v>
      </c>
      <c r="AC57" s="255">
        <f t="shared" si="28"/>
        <v>17.768924488807251</v>
      </c>
      <c r="AD57" s="255">
        <f t="shared" si="29"/>
        <v>16.775802450785587</v>
      </c>
      <c r="AE57" s="255">
        <f t="shared" si="30"/>
        <v>15.255817860122526</v>
      </c>
      <c r="AF57" s="255">
        <f t="shared" si="31"/>
        <v>14.395417496335202</v>
      </c>
      <c r="AG57" s="255">
        <f t="shared" si="32"/>
        <v>13.585769632022478</v>
      </c>
      <c r="AH57" s="255">
        <f t="shared" si="32"/>
        <v>13.110922506486542</v>
      </c>
      <c r="AI57" s="37"/>
      <c r="AJ57" s="260"/>
      <c r="AK57" s="37"/>
      <c r="AL57" s="259"/>
    </row>
    <row r="58" spans="1:38" x14ac:dyDescent="0.2">
      <c r="A58" s="35" t="s">
        <v>31</v>
      </c>
      <c r="B58" s="62" t="s">
        <v>72</v>
      </c>
      <c r="C58" s="204">
        <v>1999.6403894856076</v>
      </c>
      <c r="D58" s="204">
        <v>1836.6987242149025</v>
      </c>
      <c r="E58" s="204">
        <v>2050.0075029359241</v>
      </c>
      <c r="F58" s="204">
        <v>2029.0340660226439</v>
      </c>
      <c r="G58" s="204">
        <v>1832.1344398024737</v>
      </c>
      <c r="H58" s="204">
        <v>1653.1199334205423</v>
      </c>
      <c r="I58" s="204">
        <v>1587.4852775490242</v>
      </c>
      <c r="J58" s="204">
        <v>1524.877070488853</v>
      </c>
      <c r="K58" s="204">
        <v>1493.3528035499908</v>
      </c>
      <c r="L58" s="204">
        <v>1521.4223398866436</v>
      </c>
      <c r="M58" s="79"/>
      <c r="N58" s="204">
        <v>79519</v>
      </c>
      <c r="O58" s="208">
        <v>79150</v>
      </c>
      <c r="P58" s="204">
        <v>83874</v>
      </c>
      <c r="Q58" s="204">
        <v>85337</v>
      </c>
      <c r="R58" s="204">
        <v>85156</v>
      </c>
      <c r="S58" s="204">
        <v>85056</v>
      </c>
      <c r="T58" s="204">
        <v>87007</v>
      </c>
      <c r="U58" s="204">
        <v>90896</v>
      </c>
      <c r="V58" s="204">
        <v>92278</v>
      </c>
      <c r="W58" s="204">
        <v>95423</v>
      </c>
      <c r="X58" s="79"/>
      <c r="Y58" s="255">
        <f t="shared" si="24"/>
        <v>25.146699398704808</v>
      </c>
      <c r="Z58" s="255">
        <f t="shared" si="25"/>
        <v>23.205290261717025</v>
      </c>
      <c r="AA58" s="255">
        <f t="shared" si="26"/>
        <v>24.441513495671174</v>
      </c>
      <c r="AB58" s="255">
        <f t="shared" si="27"/>
        <v>23.776721305209275</v>
      </c>
      <c r="AC58" s="255">
        <f t="shared" si="28"/>
        <v>21.515036401457017</v>
      </c>
      <c r="AD58" s="255">
        <f t="shared" si="29"/>
        <v>19.435665131449191</v>
      </c>
      <c r="AE58" s="255">
        <f t="shared" si="30"/>
        <v>18.245489185341686</v>
      </c>
      <c r="AF58" s="255">
        <f t="shared" si="31"/>
        <v>16.776063528525491</v>
      </c>
      <c r="AG58" s="255">
        <f t="shared" si="32"/>
        <v>16.183194299291173</v>
      </c>
      <c r="AH58" s="255">
        <f t="shared" si="32"/>
        <v>15.943979332934866</v>
      </c>
      <c r="AI58" s="37"/>
      <c r="AJ58" s="260"/>
      <c r="AK58" s="37"/>
      <c r="AL58" s="259"/>
    </row>
    <row r="59" spans="1:38" x14ac:dyDescent="0.2">
      <c r="A59" s="35" t="s">
        <v>32</v>
      </c>
      <c r="B59" s="62" t="s">
        <v>73</v>
      </c>
      <c r="C59" s="204">
        <v>778.86900200931257</v>
      </c>
      <c r="D59" s="204">
        <v>754.77195932295297</v>
      </c>
      <c r="E59" s="204">
        <v>764.9618850795697</v>
      </c>
      <c r="F59" s="204">
        <v>736.1187584686586</v>
      </c>
      <c r="G59" s="204">
        <v>731.40140140939695</v>
      </c>
      <c r="H59" s="204">
        <v>687.72348042634803</v>
      </c>
      <c r="I59" s="204">
        <v>643.40216353309472</v>
      </c>
      <c r="J59" s="204">
        <v>653.81757733531651</v>
      </c>
      <c r="K59" s="204">
        <v>626.48349205288071</v>
      </c>
      <c r="L59" s="204">
        <v>599.81749405306596</v>
      </c>
      <c r="M59" s="79"/>
      <c r="N59" s="204">
        <v>39705</v>
      </c>
      <c r="O59" s="208">
        <v>37815</v>
      </c>
      <c r="P59" s="204">
        <v>44278</v>
      </c>
      <c r="Q59" s="204">
        <v>41116</v>
      </c>
      <c r="R59" s="204">
        <v>40463</v>
      </c>
      <c r="S59" s="204">
        <v>40785</v>
      </c>
      <c r="T59" s="204">
        <v>42031</v>
      </c>
      <c r="U59" s="204">
        <v>42684</v>
      </c>
      <c r="V59" s="204">
        <v>45157</v>
      </c>
      <c r="W59" s="204">
        <v>47293</v>
      </c>
      <c r="X59" s="79"/>
      <c r="Y59" s="255">
        <f t="shared" si="24"/>
        <v>19.616395970515367</v>
      </c>
      <c r="Z59" s="255">
        <f t="shared" si="25"/>
        <v>19.959591678512574</v>
      </c>
      <c r="AA59" s="255">
        <f t="shared" si="26"/>
        <v>17.276342316264728</v>
      </c>
      <c r="AB59" s="255">
        <f t="shared" si="27"/>
        <v>17.903462361821639</v>
      </c>
      <c r="AC59" s="255">
        <f t="shared" si="28"/>
        <v>18.07580756269671</v>
      </c>
      <c r="AD59" s="255">
        <f t="shared" si="29"/>
        <v>16.862166983605444</v>
      </c>
      <c r="AE59" s="255">
        <f t="shared" si="30"/>
        <v>15.307800517072986</v>
      </c>
      <c r="AF59" s="255">
        <f t="shared" si="31"/>
        <v>15.317626682956531</v>
      </c>
      <c r="AG59" s="255">
        <f t="shared" si="32"/>
        <v>13.873452444867478</v>
      </c>
      <c r="AH59" s="255">
        <f t="shared" si="32"/>
        <v>12.683007930413931</v>
      </c>
      <c r="AI59" s="37"/>
      <c r="AJ59" s="260"/>
      <c r="AK59" s="37"/>
      <c r="AL59" s="259"/>
    </row>
    <row r="60" spans="1:38" x14ac:dyDescent="0.2">
      <c r="A60" s="35" t="s">
        <v>33</v>
      </c>
      <c r="B60" s="62" t="s">
        <v>74</v>
      </c>
      <c r="C60" s="204">
        <v>1729.1951317463386</v>
      </c>
      <c r="D60" s="204">
        <v>1751.5085073299597</v>
      </c>
      <c r="E60" s="204">
        <v>1614.6987002908711</v>
      </c>
      <c r="F60" s="204">
        <v>1657.3781496038828</v>
      </c>
      <c r="G60" s="204">
        <v>1576.3518305000061</v>
      </c>
      <c r="H60" s="204">
        <v>1546.8747681243726</v>
      </c>
      <c r="I60" s="204">
        <v>1491.8676258755224</v>
      </c>
      <c r="J60" s="204">
        <v>1495.9696655645541</v>
      </c>
      <c r="K60" s="204">
        <v>1436.3278855488888</v>
      </c>
      <c r="L60" s="204">
        <v>1448.2154566979063</v>
      </c>
      <c r="M60" s="79"/>
      <c r="N60" s="204">
        <v>80469</v>
      </c>
      <c r="O60" s="208">
        <v>76810</v>
      </c>
      <c r="P60" s="204">
        <v>84088</v>
      </c>
      <c r="Q60" s="204">
        <v>85330</v>
      </c>
      <c r="R60" s="204">
        <v>87614</v>
      </c>
      <c r="S60" s="204">
        <v>87161</v>
      </c>
      <c r="T60" s="204">
        <v>88984</v>
      </c>
      <c r="U60" s="204">
        <v>95099</v>
      </c>
      <c r="V60" s="204">
        <v>98462</v>
      </c>
      <c r="W60" s="204">
        <v>101461</v>
      </c>
      <c r="X60" s="79"/>
      <c r="Y60" s="255">
        <f t="shared" si="24"/>
        <v>21.488960118136657</v>
      </c>
      <c r="Z60" s="255">
        <f t="shared" si="25"/>
        <v>22.803131198150759</v>
      </c>
      <c r="AA60" s="255">
        <f t="shared" si="26"/>
        <v>19.202486684079428</v>
      </c>
      <c r="AB60" s="255">
        <f t="shared" si="27"/>
        <v>19.423158907815338</v>
      </c>
      <c r="AC60" s="255">
        <f t="shared" si="28"/>
        <v>17.992008474673067</v>
      </c>
      <c r="AD60" s="255">
        <f t="shared" si="29"/>
        <v>17.747326994003885</v>
      </c>
      <c r="AE60" s="255">
        <f t="shared" si="30"/>
        <v>16.765571629456108</v>
      </c>
      <c r="AF60" s="255">
        <f t="shared" si="31"/>
        <v>15.730656111678925</v>
      </c>
      <c r="AG60" s="255">
        <f t="shared" si="32"/>
        <v>14.587636708058835</v>
      </c>
      <c r="AH60" s="255">
        <f t="shared" si="32"/>
        <v>14.273617022283501</v>
      </c>
      <c r="AI60" s="37"/>
      <c r="AJ60" s="260"/>
      <c r="AK60" s="37"/>
      <c r="AL60" s="259"/>
    </row>
    <row r="61" spans="1:38" x14ac:dyDescent="0.2">
      <c r="A61" s="35" t="s">
        <v>34</v>
      </c>
      <c r="B61" s="62" t="s">
        <v>75</v>
      </c>
      <c r="C61" s="204">
        <v>5937.9233213524458</v>
      </c>
      <c r="D61" s="204">
        <v>4755.7670871741147</v>
      </c>
      <c r="E61" s="204">
        <v>6123.3120670435692</v>
      </c>
      <c r="F61" s="204">
        <v>5890.9046014104333</v>
      </c>
      <c r="G61" s="204">
        <v>5618.3269082883053</v>
      </c>
      <c r="H61" s="204">
        <v>5444.9304846425111</v>
      </c>
      <c r="I61" s="204">
        <v>5539.4660197817575</v>
      </c>
      <c r="J61" s="204">
        <v>4815.1828914627604</v>
      </c>
      <c r="K61" s="204">
        <v>5772.5452216694239</v>
      </c>
      <c r="L61" s="204">
        <v>5960.8918502893412</v>
      </c>
      <c r="M61" s="79"/>
      <c r="N61" s="204">
        <v>94519</v>
      </c>
      <c r="O61" s="208">
        <v>78511</v>
      </c>
      <c r="P61" s="204">
        <v>103146</v>
      </c>
      <c r="Q61" s="204">
        <v>105290</v>
      </c>
      <c r="R61" s="204">
        <v>102092</v>
      </c>
      <c r="S61" s="204">
        <v>101358</v>
      </c>
      <c r="T61" s="204">
        <v>100934</v>
      </c>
      <c r="U61" s="204">
        <v>101030</v>
      </c>
      <c r="V61" s="204">
        <v>104521</v>
      </c>
      <c r="W61" s="204">
        <v>113810</v>
      </c>
      <c r="X61" s="79"/>
      <c r="Y61" s="255">
        <f t="shared" si="24"/>
        <v>62.822536435557353</v>
      </c>
      <c r="Z61" s="255">
        <f t="shared" si="25"/>
        <v>60.574532067788141</v>
      </c>
      <c r="AA61" s="255">
        <f t="shared" si="26"/>
        <v>59.365482588210583</v>
      </c>
      <c r="AB61" s="255">
        <f t="shared" si="27"/>
        <v>55.94932663510717</v>
      </c>
      <c r="AC61" s="255">
        <f t="shared" si="28"/>
        <v>55.031999650200852</v>
      </c>
      <c r="AD61" s="255">
        <f t="shared" si="29"/>
        <v>53.719790096909087</v>
      </c>
      <c r="AE61" s="255">
        <f t="shared" si="30"/>
        <v>54.882061741155184</v>
      </c>
      <c r="AF61" s="255">
        <f t="shared" si="31"/>
        <v>47.660921423960801</v>
      </c>
      <c r="AG61" s="255">
        <f t="shared" si="32"/>
        <v>55.228568628978138</v>
      </c>
      <c r="AH61" s="255">
        <f t="shared" si="32"/>
        <v>52.375818032592399</v>
      </c>
      <c r="AI61" s="37"/>
      <c r="AJ61" s="260"/>
      <c r="AK61" s="37"/>
      <c r="AL61" s="259"/>
    </row>
    <row r="62" spans="1:38" x14ac:dyDescent="0.2">
      <c r="A62" s="217">
        <v>99</v>
      </c>
      <c r="B62" s="206" t="s">
        <v>1053</v>
      </c>
      <c r="C62" s="204"/>
      <c r="D62" s="204"/>
      <c r="E62" s="204"/>
      <c r="F62" s="204"/>
      <c r="G62" s="204"/>
      <c r="H62" s="204"/>
      <c r="I62" s="204"/>
      <c r="J62" s="204"/>
      <c r="K62" s="204"/>
      <c r="L62" s="204"/>
      <c r="M62" s="79"/>
      <c r="N62" s="204">
        <v>762</v>
      </c>
      <c r="O62" s="208">
        <v>873</v>
      </c>
      <c r="P62" s="204">
        <v>943</v>
      </c>
      <c r="Q62" s="204">
        <v>996</v>
      </c>
      <c r="R62" s="204">
        <v>838</v>
      </c>
      <c r="S62" s="204">
        <v>861</v>
      </c>
      <c r="T62" s="204">
        <v>856</v>
      </c>
      <c r="U62" s="204">
        <v>846</v>
      </c>
      <c r="V62" s="204">
        <v>873</v>
      </c>
      <c r="W62" s="204">
        <v>908</v>
      </c>
      <c r="X62" s="79"/>
      <c r="Y62" s="255">
        <f t="shared" si="24"/>
        <v>0</v>
      </c>
      <c r="Z62" s="255">
        <f t="shared" si="25"/>
        <v>0</v>
      </c>
      <c r="AA62" s="255">
        <f t="shared" si="26"/>
        <v>0</v>
      </c>
      <c r="AB62" s="255">
        <f t="shared" si="27"/>
        <v>0</v>
      </c>
      <c r="AC62" s="255">
        <f t="shared" si="28"/>
        <v>0</v>
      </c>
      <c r="AD62" s="255">
        <f t="shared" si="29"/>
        <v>0</v>
      </c>
      <c r="AE62" s="255">
        <f t="shared" si="30"/>
        <v>0</v>
      </c>
      <c r="AF62" s="255">
        <f t="shared" si="31"/>
        <v>0</v>
      </c>
      <c r="AG62" s="255">
        <f t="shared" si="32"/>
        <v>0</v>
      </c>
      <c r="AH62" s="255">
        <f t="shared" si="32"/>
        <v>0</v>
      </c>
      <c r="AI62" s="37"/>
      <c r="AJ62" s="260"/>
      <c r="AK62" s="37"/>
      <c r="AL62" s="259"/>
    </row>
    <row r="63" spans="1:38" ht="13.5" thickBot="1" x14ac:dyDescent="0.25">
      <c r="B63" s="62" t="s">
        <v>677</v>
      </c>
      <c r="C63" s="215">
        <v>72145.128432768426</v>
      </c>
      <c r="D63" s="215">
        <v>67519.298820670243</v>
      </c>
      <c r="E63" s="215">
        <v>73105.478172520961</v>
      </c>
      <c r="F63" s="215">
        <v>68477.771396847136</v>
      </c>
      <c r="G63" s="215">
        <v>64922.495515676092</v>
      </c>
      <c r="H63" s="215">
        <v>62913.570674679228</v>
      </c>
      <c r="I63" s="215">
        <v>62014.406142340398</v>
      </c>
      <c r="J63" s="215">
        <v>61907.831538360675</v>
      </c>
      <c r="K63" s="215">
        <v>62308.678458814073</v>
      </c>
      <c r="L63" s="215">
        <v>63271.898713623814</v>
      </c>
      <c r="N63" s="215">
        <v>3391681</v>
      </c>
      <c r="O63" s="216">
        <v>3292009</v>
      </c>
      <c r="P63" s="215">
        <v>3523824</v>
      </c>
      <c r="Q63" s="215">
        <v>3661043</v>
      </c>
      <c r="R63" s="215">
        <v>3688871</v>
      </c>
      <c r="S63" s="215">
        <v>3773939</v>
      </c>
      <c r="T63" s="215">
        <v>3940925</v>
      </c>
      <c r="U63" s="215">
        <v>4201543</v>
      </c>
      <c r="V63" s="215">
        <v>4385497</v>
      </c>
      <c r="W63" s="215">
        <v>4578833</v>
      </c>
      <c r="Y63" s="255">
        <f t="shared" si="24"/>
        <v>21.27120104537202</v>
      </c>
      <c r="Z63" s="255">
        <f t="shared" si="25"/>
        <v>20.510059000649829</v>
      </c>
      <c r="AA63" s="255">
        <f t="shared" si="26"/>
        <v>20.746063984047151</v>
      </c>
      <c r="AB63" s="255">
        <f t="shared" si="27"/>
        <v>18.70444335039144</v>
      </c>
      <c r="AC63" s="255">
        <f t="shared" si="28"/>
        <v>17.59955702318571</v>
      </c>
      <c r="AD63" s="255">
        <f t="shared" si="29"/>
        <v>16.670531949424522</v>
      </c>
      <c r="AE63" s="255">
        <f t="shared" si="30"/>
        <v>15.736002624343371</v>
      </c>
      <c r="AF63" s="255">
        <f t="shared" si="31"/>
        <v>14.734546698286957</v>
      </c>
      <c r="AG63" s="255">
        <f t="shared" si="32"/>
        <v>14.207894443620431</v>
      </c>
      <c r="AH63" s="255">
        <f t="shared" si="32"/>
        <v>13.818346009479667</v>
      </c>
      <c r="AI63" s="37"/>
      <c r="AJ63" s="260"/>
      <c r="AK63" s="37"/>
      <c r="AL63" s="259"/>
    </row>
    <row r="64" spans="1:38" x14ac:dyDescent="0.2">
      <c r="B64" s="64"/>
    </row>
    <row r="65" spans="14:25" x14ac:dyDescent="0.2">
      <c r="Y65" s="208" t="s">
        <v>1084</v>
      </c>
    </row>
    <row r="66" spans="14:25" x14ac:dyDescent="0.2">
      <c r="Y66" s="219" t="s">
        <v>1085</v>
      </c>
    </row>
    <row r="67" spans="14:25" x14ac:dyDescent="0.2">
      <c r="N67" s="208" t="s">
        <v>1083</v>
      </c>
    </row>
    <row r="68" spans="14:25" x14ac:dyDescent="0.2">
      <c r="N68" s="219" t="s">
        <v>1086</v>
      </c>
    </row>
  </sheetData>
  <conditionalFormatting sqref="AJ41:AJ63">
    <cfRule type="colorScale" priority="2">
      <colorScale>
        <cfvo type="min"/>
        <cfvo type="percentile" val="50"/>
        <cfvo type="max"/>
        <color rgb="FF63BE7B"/>
        <color rgb="FFFFEB84"/>
        <color rgb="FFF8696B"/>
      </colorScale>
    </cfRule>
  </conditionalFormatting>
  <conditionalFormatting sqref="AL41:AL63">
    <cfRule type="colorScale" priority="1">
      <colorScale>
        <cfvo type="min"/>
        <cfvo type="percentile" val="50"/>
        <cfvo type="max"/>
        <color rgb="FF63BE7B"/>
        <color rgb="FFFFEB84"/>
        <color rgb="FFF8696B"/>
      </colorScale>
    </cfRule>
  </conditionalFormatting>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5"/>
  <sheetViews>
    <sheetView topLeftCell="A13" workbookViewId="0">
      <selection activeCell="M9" sqref="M9:O29"/>
    </sheetView>
  </sheetViews>
  <sheetFormatPr defaultRowHeight="12.75" x14ac:dyDescent="0.2"/>
  <cols>
    <col min="2" max="2" width="13.5703125" bestFit="1" customWidth="1"/>
    <col min="3" max="3" width="7.140625" customWidth="1"/>
    <col min="4" max="11" width="7.5703125" customWidth="1"/>
    <col min="12" max="12" width="8.7109375" customWidth="1"/>
    <col min="13" max="13" width="11.7109375" customWidth="1"/>
    <col min="14" max="14" width="10.5703125" customWidth="1"/>
    <col min="23" max="23" width="9.140625" bestFit="1" customWidth="1"/>
  </cols>
  <sheetData>
    <row r="1" spans="1:15" x14ac:dyDescent="0.2">
      <c r="A1" s="160" t="s">
        <v>697</v>
      </c>
    </row>
    <row r="3" spans="1:15" ht="15" x14ac:dyDescent="0.25">
      <c r="A3" s="163" t="s">
        <v>1092</v>
      </c>
    </row>
    <row r="4" spans="1:15" ht="14.25" x14ac:dyDescent="0.2">
      <c r="A4" s="164" t="s">
        <v>1093</v>
      </c>
    </row>
    <row r="7" spans="1:15" ht="33.75" x14ac:dyDescent="0.2">
      <c r="L7" s="64" t="s">
        <v>37</v>
      </c>
      <c r="M7" s="64" t="s">
        <v>724</v>
      </c>
      <c r="N7" s="64" t="s">
        <v>726</v>
      </c>
      <c r="O7" s="64" t="s">
        <v>692</v>
      </c>
    </row>
    <row r="8" spans="1:15" ht="34.5" thickBot="1" x14ac:dyDescent="0.25">
      <c r="L8" s="54" t="s">
        <v>40</v>
      </c>
      <c r="M8" s="54" t="s">
        <v>725</v>
      </c>
      <c r="N8" s="54" t="s">
        <v>727</v>
      </c>
      <c r="O8" s="54" t="s">
        <v>728</v>
      </c>
    </row>
    <row r="9" spans="1:15" x14ac:dyDescent="0.2">
      <c r="L9" s="166" t="s">
        <v>35</v>
      </c>
      <c r="M9" s="168">
        <f>M44</f>
        <v>0.16268031895160315</v>
      </c>
      <c r="N9" s="168">
        <f>Y44</f>
        <v>0.31439823203860023</v>
      </c>
      <c r="O9" s="168">
        <f>AK44</f>
        <v>0.26162871909484564</v>
      </c>
    </row>
    <row r="10" spans="1:15" x14ac:dyDescent="0.2">
      <c r="L10" s="90" t="s">
        <v>42</v>
      </c>
      <c r="M10" s="168">
        <f t="shared" ref="M10:M29" si="0">M45</f>
        <v>2.2714702249641647E-2</v>
      </c>
      <c r="N10" s="168">
        <f t="shared" ref="N10:N29" si="1">Y45</f>
        <v>3.4128128280721308E-2</v>
      </c>
      <c r="O10" s="168">
        <f t="shared" ref="O10:O29" si="2">AK45</f>
        <v>3.4661664637918303E-2</v>
      </c>
    </row>
    <row r="11" spans="1:15" x14ac:dyDescent="0.2">
      <c r="L11" s="90" t="s">
        <v>43</v>
      </c>
      <c r="M11" s="168">
        <f t="shared" si="0"/>
        <v>4.0549422337246066E-2</v>
      </c>
      <c r="N11" s="168">
        <f t="shared" si="1"/>
        <v>2.1512686747911531E-2</v>
      </c>
      <c r="O11" s="168">
        <f t="shared" si="2"/>
        <v>2.3746333286771896E-2</v>
      </c>
    </row>
    <row r="12" spans="1:15" x14ac:dyDescent="0.2">
      <c r="L12" s="90" t="s">
        <v>44</v>
      </c>
      <c r="M12" s="168">
        <f t="shared" si="0"/>
        <v>3.1409030508757381E-2</v>
      </c>
      <c r="N12" s="168">
        <f t="shared" si="1"/>
        <v>3.8746990772539638E-2</v>
      </c>
      <c r="O12" s="168">
        <f t="shared" si="2"/>
        <v>4.3182407758465866E-2</v>
      </c>
    </row>
    <row r="13" spans="1:15" x14ac:dyDescent="0.2">
      <c r="L13" s="40" t="s">
        <v>59</v>
      </c>
      <c r="M13" s="168">
        <f t="shared" si="0"/>
        <v>2.491970770333099E-2</v>
      </c>
      <c r="N13" s="168">
        <f t="shared" si="1"/>
        <v>3.1924728418791425E-2</v>
      </c>
      <c r="O13" s="168">
        <f t="shared" si="2"/>
        <v>3.6936523456987204E-2</v>
      </c>
    </row>
    <row r="14" spans="1:15" x14ac:dyDescent="0.2">
      <c r="L14" s="40" t="s">
        <v>60</v>
      </c>
      <c r="M14" s="168">
        <f t="shared" si="0"/>
        <v>1.3589058405150869E-2</v>
      </c>
      <c r="N14" s="168">
        <f t="shared" si="1"/>
        <v>1.8397700898897165E-2</v>
      </c>
      <c r="O14" s="168">
        <f t="shared" si="2"/>
        <v>2.005467643126534E-2</v>
      </c>
    </row>
    <row r="15" spans="1:15" x14ac:dyDescent="0.2">
      <c r="L15" s="40" t="s">
        <v>61</v>
      </c>
      <c r="M15" s="168">
        <f t="shared" si="0"/>
        <v>2.6998545104832645E-2</v>
      </c>
      <c r="N15" s="168">
        <f t="shared" si="1"/>
        <v>1.8260766444200958E-2</v>
      </c>
      <c r="O15" s="168">
        <f t="shared" si="2"/>
        <v>2.1371699958094705E-2</v>
      </c>
    </row>
    <row r="16" spans="1:15" x14ac:dyDescent="0.2">
      <c r="L16" s="40" t="s">
        <v>62</v>
      </c>
      <c r="M16" s="168">
        <f t="shared" si="0"/>
        <v>4.4132602740023993E-2</v>
      </c>
      <c r="N16" s="168">
        <f t="shared" si="1"/>
        <v>4.3166020686930488E-3</v>
      </c>
      <c r="O16" s="168">
        <f t="shared" si="2"/>
        <v>6.1061999880270591E-3</v>
      </c>
    </row>
    <row r="17" spans="12:15" x14ac:dyDescent="0.2">
      <c r="L17" s="40" t="s">
        <v>63</v>
      </c>
      <c r="M17" s="168">
        <f t="shared" si="0"/>
        <v>9.7904183040481412E-3</v>
      </c>
      <c r="N17" s="168">
        <f t="shared" si="1"/>
        <v>1.162545128857069E-2</v>
      </c>
      <c r="O17" s="168">
        <f t="shared" si="2"/>
        <v>1.4247799972063139E-2</v>
      </c>
    </row>
    <row r="18" spans="12:15" x14ac:dyDescent="0.2">
      <c r="L18" s="40" t="s">
        <v>64</v>
      </c>
      <c r="M18" s="168">
        <f t="shared" si="0"/>
        <v>9.9835160957055608E-2</v>
      </c>
      <c r="N18" s="168">
        <f t="shared" si="1"/>
        <v>0.11599746048829472</v>
      </c>
      <c r="O18" s="168">
        <f t="shared" si="2"/>
        <v>0.12358070760082213</v>
      </c>
    </row>
    <row r="19" spans="12:15" x14ac:dyDescent="0.2">
      <c r="L19" s="40" t="s">
        <v>65</v>
      </c>
      <c r="M19" s="168">
        <f t="shared" si="0"/>
        <v>2.1825266028479416E-2</v>
      </c>
      <c r="N19" s="168">
        <f t="shared" si="1"/>
        <v>2.4821826871606806E-2</v>
      </c>
      <c r="O19" s="168">
        <f t="shared" si="2"/>
        <v>2.9114201903697644E-2</v>
      </c>
    </row>
    <row r="20" spans="12:15" x14ac:dyDescent="0.2">
      <c r="L20" s="40" t="s">
        <v>66</v>
      </c>
      <c r="M20" s="168">
        <f t="shared" si="0"/>
        <v>0.23214082171748332</v>
      </c>
      <c r="N20" s="168">
        <f t="shared" si="1"/>
        <v>0.1715487330505393</v>
      </c>
      <c r="O20" s="168">
        <f t="shared" si="2"/>
        <v>0.17209107417237043</v>
      </c>
    </row>
    <row r="21" spans="12:15" x14ac:dyDescent="0.2">
      <c r="L21" s="40" t="s">
        <v>67</v>
      </c>
      <c r="M21" s="168">
        <f t="shared" si="0"/>
        <v>2.0815694888051336E-2</v>
      </c>
      <c r="N21" s="168">
        <f t="shared" si="1"/>
        <v>2.1963238231226166E-2</v>
      </c>
      <c r="O21" s="168">
        <f t="shared" si="2"/>
        <v>2.412547642328338E-2</v>
      </c>
    </row>
    <row r="22" spans="12:15" x14ac:dyDescent="0.2">
      <c r="L22" s="40" t="s">
        <v>68</v>
      </c>
      <c r="M22" s="168">
        <f t="shared" si="0"/>
        <v>2.6857916776439148E-2</v>
      </c>
      <c r="N22" s="168">
        <f t="shared" si="1"/>
        <v>2.5941107701460176E-2</v>
      </c>
      <c r="O22" s="168">
        <f t="shared" si="2"/>
        <v>2.8435735238361303E-2</v>
      </c>
    </row>
    <row r="23" spans="12:15" x14ac:dyDescent="0.2">
      <c r="L23" s="40" t="s">
        <v>69</v>
      </c>
      <c r="M23" s="168">
        <f t="shared" si="0"/>
        <v>2.2552390115886372E-2</v>
      </c>
      <c r="N23" s="168">
        <f t="shared" si="1"/>
        <v>2.2632404370283868E-2</v>
      </c>
      <c r="O23" s="168">
        <f t="shared" si="2"/>
        <v>2.4364935246343263E-2</v>
      </c>
    </row>
    <row r="24" spans="12:15" x14ac:dyDescent="0.2">
      <c r="L24" s="40" t="s">
        <v>70</v>
      </c>
      <c r="M24" s="168">
        <f t="shared" si="0"/>
        <v>2.7414418397705358E-2</v>
      </c>
      <c r="N24" s="168">
        <f t="shared" si="1"/>
        <v>2.3112220952369304E-2</v>
      </c>
      <c r="O24" s="168">
        <f t="shared" si="2"/>
        <v>2.5602139165486003E-2</v>
      </c>
    </row>
    <row r="25" spans="12:15" x14ac:dyDescent="0.2">
      <c r="L25" s="40" t="s">
        <v>71</v>
      </c>
      <c r="M25" s="168">
        <f t="shared" si="0"/>
        <v>2.1149249855116313E-2</v>
      </c>
      <c r="N25" s="168">
        <f t="shared" si="1"/>
        <v>2.2290395827932574E-2</v>
      </c>
      <c r="O25" s="168">
        <f t="shared" si="2"/>
        <v>2.5242950930896173E-2</v>
      </c>
    </row>
    <row r="26" spans="12:15" x14ac:dyDescent="0.2">
      <c r="L26" s="40" t="s">
        <v>72</v>
      </c>
      <c r="M26" s="168">
        <f t="shared" si="0"/>
        <v>2.4045782896018077E-2</v>
      </c>
      <c r="N26" s="168">
        <f t="shared" si="1"/>
        <v>2.0840026268702089E-2</v>
      </c>
      <c r="O26" s="168">
        <f t="shared" si="2"/>
        <v>2.3027956817592243E-2</v>
      </c>
    </row>
    <row r="27" spans="12:15" x14ac:dyDescent="0.2">
      <c r="L27" s="40" t="s">
        <v>73</v>
      </c>
      <c r="M27" s="168">
        <f t="shared" si="0"/>
        <v>9.4799983286089091E-3</v>
      </c>
      <c r="N27" s="168">
        <f t="shared" si="1"/>
        <v>1.0328614299757165E-2</v>
      </c>
      <c r="O27" s="168">
        <f t="shared" si="2"/>
        <v>1.2072715662602517E-2</v>
      </c>
    </row>
    <row r="28" spans="12:15" x14ac:dyDescent="0.2">
      <c r="L28" s="40" t="s">
        <v>74</v>
      </c>
      <c r="M28" s="168">
        <f t="shared" si="0"/>
        <v>2.2888762407031641E-2</v>
      </c>
      <c r="N28" s="168">
        <f t="shared" si="1"/>
        <v>2.2158702883463974E-2</v>
      </c>
      <c r="O28" s="168">
        <f t="shared" si="2"/>
        <v>2.5921417596232513E-2</v>
      </c>
    </row>
    <row r="29" spans="12:15" x14ac:dyDescent="0.2">
      <c r="L29" s="40" t="s">
        <v>75</v>
      </c>
      <c r="M29" s="168">
        <f t="shared" si="0"/>
        <v>9.4210731327489486E-2</v>
      </c>
      <c r="N29" s="168">
        <f t="shared" si="1"/>
        <v>2.485567829182676E-2</v>
      </c>
      <c r="O29" s="168">
        <f t="shared" si="2"/>
        <v>2.4364935246343263E-2</v>
      </c>
    </row>
    <row r="31" spans="12:15" x14ac:dyDescent="0.2">
      <c r="L31" s="78" t="s">
        <v>1097</v>
      </c>
    </row>
    <row r="37" spans="1:37" x14ac:dyDescent="0.2">
      <c r="A37" s="78" t="s">
        <v>1063</v>
      </c>
    </row>
    <row r="39" spans="1:37" ht="15" x14ac:dyDescent="0.25">
      <c r="C39" s="50" t="s">
        <v>721</v>
      </c>
      <c r="O39" s="50" t="s">
        <v>709</v>
      </c>
      <c r="AA39" s="133" t="s">
        <v>1055</v>
      </c>
    </row>
    <row r="40" spans="1:37" ht="14.25" x14ac:dyDescent="0.2">
      <c r="C40" s="51" t="s">
        <v>82</v>
      </c>
      <c r="O40" s="51" t="s">
        <v>722</v>
      </c>
      <c r="AA40" s="134" t="s">
        <v>723</v>
      </c>
    </row>
    <row r="41" spans="1:37" ht="15" thickBot="1" x14ac:dyDescent="0.25">
      <c r="A41" s="44"/>
      <c r="B41" s="44"/>
      <c r="C41" s="44"/>
      <c r="D41" s="44"/>
      <c r="E41" s="44"/>
      <c r="F41" s="44"/>
      <c r="G41" s="44"/>
      <c r="H41" s="44"/>
      <c r="I41" s="44"/>
      <c r="J41" s="44"/>
      <c r="K41" s="44"/>
      <c r="L41" s="44"/>
      <c r="M41" s="44"/>
      <c r="N41" s="42"/>
      <c r="O41" s="44"/>
      <c r="P41" s="44"/>
      <c r="Q41" s="44"/>
      <c r="R41" s="44"/>
      <c r="S41" s="44"/>
      <c r="T41" s="44"/>
      <c r="U41" s="44"/>
      <c r="V41" s="44"/>
      <c r="W41" s="44"/>
      <c r="X41" s="44"/>
      <c r="Y41" s="135"/>
      <c r="Z41" s="44"/>
      <c r="AA41" s="44"/>
      <c r="AB41" s="44"/>
      <c r="AC41" s="44"/>
      <c r="AD41" s="44"/>
      <c r="AE41" s="44"/>
      <c r="AF41" s="44"/>
      <c r="AG41" s="44"/>
      <c r="AH41" s="45"/>
    </row>
    <row r="42" spans="1:37" x14ac:dyDescent="0.2">
      <c r="A42" s="64" t="s">
        <v>36</v>
      </c>
      <c r="B42" s="64" t="s">
        <v>37</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250"/>
      <c r="AI42" s="250"/>
      <c r="AJ42" s="250"/>
      <c r="AK42" s="250"/>
    </row>
    <row r="43" spans="1:37" ht="23.25" thickBot="1" x14ac:dyDescent="0.25">
      <c r="A43" s="54" t="s">
        <v>39</v>
      </c>
      <c r="B43" s="54" t="s">
        <v>40</v>
      </c>
      <c r="C43" s="43" t="s">
        <v>3</v>
      </c>
      <c r="D43" s="43" t="s">
        <v>4</v>
      </c>
      <c r="E43" s="43" t="s">
        <v>5</v>
      </c>
      <c r="F43" s="43" t="s">
        <v>6</v>
      </c>
      <c r="G43" s="43" t="s">
        <v>7</v>
      </c>
      <c r="H43" s="43" t="s">
        <v>8</v>
      </c>
      <c r="I43" s="43" t="s">
        <v>9</v>
      </c>
      <c r="J43" s="43">
        <v>2015</v>
      </c>
      <c r="K43" s="43">
        <v>2016</v>
      </c>
      <c r="L43" s="43" t="s">
        <v>1080</v>
      </c>
      <c r="M43" s="43" t="s">
        <v>1094</v>
      </c>
      <c r="N43" s="43"/>
      <c r="O43" s="43">
        <v>2008</v>
      </c>
      <c r="P43" s="43">
        <v>2009</v>
      </c>
      <c r="Q43" s="43">
        <v>2010</v>
      </c>
      <c r="R43" s="43">
        <v>2011</v>
      </c>
      <c r="S43" s="43">
        <v>2012</v>
      </c>
      <c r="T43" s="43">
        <v>2013</v>
      </c>
      <c r="U43" s="43">
        <v>2014</v>
      </c>
      <c r="V43" s="43">
        <v>2015</v>
      </c>
      <c r="W43" s="43">
        <v>2016</v>
      </c>
      <c r="X43" s="43" t="s">
        <v>1080</v>
      </c>
      <c r="Y43" s="43" t="s">
        <v>1094</v>
      </c>
      <c r="Z43" s="43"/>
      <c r="AA43" s="43">
        <v>2008</v>
      </c>
      <c r="AB43" s="43">
        <v>2009</v>
      </c>
      <c r="AC43" s="43">
        <v>2010</v>
      </c>
      <c r="AD43" s="43">
        <v>2011</v>
      </c>
      <c r="AE43" s="43">
        <v>2012</v>
      </c>
      <c r="AF43" s="43">
        <v>2013</v>
      </c>
      <c r="AG43" s="43">
        <v>2014</v>
      </c>
      <c r="AH43" s="43">
        <v>2015</v>
      </c>
      <c r="AI43" s="43">
        <v>2016</v>
      </c>
      <c r="AJ43" s="43" t="s">
        <v>1080</v>
      </c>
      <c r="AK43" s="43" t="s">
        <v>1094</v>
      </c>
    </row>
    <row r="44" spans="1:37" s="39" customFormat="1" x14ac:dyDescent="0.2">
      <c r="A44" s="165" t="s">
        <v>10</v>
      </c>
      <c r="B44" s="166" t="s">
        <v>35</v>
      </c>
      <c r="C44" s="78">
        <v>10865.988770108506</v>
      </c>
      <c r="D44" s="78">
        <v>10261.36700145453</v>
      </c>
      <c r="E44" s="78">
        <v>10356.86494191197</v>
      </c>
      <c r="F44" s="78">
        <v>9935.8165985722517</v>
      </c>
      <c r="G44" s="78">
        <v>9627.4919036415795</v>
      </c>
      <c r="H44" s="78">
        <v>9506.4411956369986</v>
      </c>
      <c r="I44" s="78">
        <v>9644.6990292754199</v>
      </c>
      <c r="J44" s="78">
        <v>9577.4932039191899</v>
      </c>
      <c r="K44" s="78">
        <v>10054.854047947963</v>
      </c>
      <c r="L44" s="78">
        <v>10293.092663405851</v>
      </c>
      <c r="M44" s="169">
        <f>L44/$L$66</f>
        <v>0.16268031895160315</v>
      </c>
      <c r="N44" s="78"/>
      <c r="O44" s="204">
        <v>1001441</v>
      </c>
      <c r="P44" s="208">
        <v>1029647</v>
      </c>
      <c r="Q44" s="204">
        <v>1070091</v>
      </c>
      <c r="R44" s="204">
        <v>1135358</v>
      </c>
      <c r="S44" s="204">
        <v>1157178</v>
      </c>
      <c r="T44" s="204">
        <v>1185966</v>
      </c>
      <c r="U44" s="204">
        <v>1258791</v>
      </c>
      <c r="V44" s="204">
        <v>1352488</v>
      </c>
      <c r="W44" s="204">
        <v>1404708</v>
      </c>
      <c r="X44" s="204">
        <v>1439577</v>
      </c>
      <c r="Y44" s="169">
        <f>X44/$X$66</f>
        <v>0.31439823203860023</v>
      </c>
      <c r="Z44" s="78"/>
      <c r="AA44" s="204">
        <v>1131.0999999999999</v>
      </c>
      <c r="AB44" s="204">
        <v>1126.1999999999998</v>
      </c>
      <c r="AC44" s="204">
        <v>1139.5999999999999</v>
      </c>
      <c r="AD44" s="204">
        <v>1166.3</v>
      </c>
      <c r="AE44" s="204">
        <v>1187.2</v>
      </c>
      <c r="AF44" s="204">
        <v>1206.0999999999999</v>
      </c>
      <c r="AG44" s="204">
        <v>1234.5</v>
      </c>
      <c r="AH44" s="204">
        <v>1252.5999999999999</v>
      </c>
      <c r="AI44" s="204">
        <v>1279.9000000000001</v>
      </c>
      <c r="AJ44" s="204">
        <v>1311.1</v>
      </c>
      <c r="AK44" s="169">
        <f>AJ44/$AJ$66</f>
        <v>0.26162871909484564</v>
      </c>
    </row>
    <row r="45" spans="1:37" s="39" customFormat="1" x14ac:dyDescent="0.2">
      <c r="A45" s="165" t="s">
        <v>15</v>
      </c>
      <c r="B45" s="90" t="s">
        <v>42</v>
      </c>
      <c r="C45" s="78">
        <v>1486.4996529847272</v>
      </c>
      <c r="D45" s="78">
        <v>1454.4447290604285</v>
      </c>
      <c r="E45" s="78">
        <v>1896.777602069757</v>
      </c>
      <c r="F45" s="78">
        <v>1709.9632915777327</v>
      </c>
      <c r="G45" s="78">
        <v>1581.1166418798189</v>
      </c>
      <c r="H45" s="78">
        <v>1592.9642162225</v>
      </c>
      <c r="I45" s="78">
        <v>1477.0887048346899</v>
      </c>
      <c r="J45" s="78">
        <v>1473.3720174069895</v>
      </c>
      <c r="K45" s="78">
        <v>1490.3255334717192</v>
      </c>
      <c r="L45" s="78">
        <v>1437.2023400494493</v>
      </c>
      <c r="M45" s="169">
        <f t="shared" ref="M45:M64" si="3">L45/$L$66</f>
        <v>2.2714702249641647E-2</v>
      </c>
      <c r="N45" s="78"/>
      <c r="O45" s="204">
        <v>109159</v>
      </c>
      <c r="P45" s="208">
        <v>106838</v>
      </c>
      <c r="Q45" s="204">
        <v>112771</v>
      </c>
      <c r="R45" s="204">
        <v>118388</v>
      </c>
      <c r="S45" s="204">
        <v>120809</v>
      </c>
      <c r="T45" s="204">
        <v>127679</v>
      </c>
      <c r="U45" s="204">
        <v>131695</v>
      </c>
      <c r="V45" s="204">
        <v>139114</v>
      </c>
      <c r="W45" s="204">
        <v>146493</v>
      </c>
      <c r="X45" s="204">
        <v>156267</v>
      </c>
      <c r="Y45" s="169">
        <f>X45/$X$66</f>
        <v>3.4128128280721308E-2</v>
      </c>
      <c r="Z45" s="78"/>
      <c r="AA45" s="204">
        <v>146.69999999999999</v>
      </c>
      <c r="AB45" s="204">
        <v>146.19999999999999</v>
      </c>
      <c r="AC45" s="204">
        <v>147.6</v>
      </c>
      <c r="AD45" s="204">
        <v>152.80000000000001</v>
      </c>
      <c r="AE45" s="204">
        <v>155.9</v>
      </c>
      <c r="AF45" s="204">
        <v>158.60000000000002</v>
      </c>
      <c r="AG45" s="204">
        <v>160.4</v>
      </c>
      <c r="AH45" s="204">
        <v>164.8</v>
      </c>
      <c r="AI45" s="204">
        <v>169</v>
      </c>
      <c r="AJ45" s="204">
        <v>173.7</v>
      </c>
      <c r="AK45" s="169">
        <f t="shared" ref="AK45:AK66" si="4">AJ45/$AJ$66</f>
        <v>3.4661664637918303E-2</v>
      </c>
    </row>
    <row r="46" spans="1:37" s="39" customFormat="1" x14ac:dyDescent="0.2">
      <c r="A46" s="165" t="s">
        <v>16</v>
      </c>
      <c r="B46" s="90" t="s">
        <v>43</v>
      </c>
      <c r="C46" s="78">
        <v>3469.4147689383708</v>
      </c>
      <c r="D46" s="78">
        <v>2139.6002764212135</v>
      </c>
      <c r="E46" s="78">
        <v>3146.5019490305317</v>
      </c>
      <c r="F46" s="78">
        <v>2940.5096624765106</v>
      </c>
      <c r="G46" s="78">
        <v>2386.7199388621302</v>
      </c>
      <c r="H46" s="78">
        <v>2464.5566868118544</v>
      </c>
      <c r="I46" s="78">
        <v>2575.2554580588603</v>
      </c>
      <c r="J46" s="78">
        <v>3265.3698368152982</v>
      </c>
      <c r="K46" s="78">
        <v>2496.3778414405001</v>
      </c>
      <c r="L46" s="78">
        <v>2565.638943018188</v>
      </c>
      <c r="M46" s="169">
        <f t="shared" si="3"/>
        <v>4.0549422337246066E-2</v>
      </c>
      <c r="N46" s="78"/>
      <c r="O46" s="204">
        <v>78778</v>
      </c>
      <c r="P46" s="208">
        <v>70441</v>
      </c>
      <c r="Q46" s="204">
        <v>80895</v>
      </c>
      <c r="R46" s="204">
        <v>83703</v>
      </c>
      <c r="S46" s="204">
        <v>84513</v>
      </c>
      <c r="T46" s="204">
        <v>82113</v>
      </c>
      <c r="U46" s="204">
        <v>83224</v>
      </c>
      <c r="V46" s="204">
        <v>86224</v>
      </c>
      <c r="W46" s="204">
        <v>90677</v>
      </c>
      <c r="X46" s="204">
        <v>98503</v>
      </c>
      <c r="Y46" s="169">
        <f>X46/$X$66</f>
        <v>2.1512686747911531E-2</v>
      </c>
      <c r="Z46" s="78"/>
      <c r="AA46" s="204">
        <v>110.50000000000001</v>
      </c>
      <c r="AB46" s="204">
        <v>107.1</v>
      </c>
      <c r="AC46" s="204">
        <v>106.9</v>
      </c>
      <c r="AD46" s="204">
        <v>110.4</v>
      </c>
      <c r="AE46" s="204">
        <v>110.5</v>
      </c>
      <c r="AF46" s="204">
        <v>111.4</v>
      </c>
      <c r="AG46" s="204">
        <v>112.7</v>
      </c>
      <c r="AH46" s="204">
        <v>113.89999999999999</v>
      </c>
      <c r="AI46" s="204">
        <v>115.9</v>
      </c>
      <c r="AJ46" s="204">
        <v>119</v>
      </c>
      <c r="AK46" s="169">
        <f t="shared" si="4"/>
        <v>2.3746333286771896E-2</v>
      </c>
    </row>
    <row r="47" spans="1:37" s="39" customFormat="1" x14ac:dyDescent="0.2">
      <c r="A47" s="165" t="s">
        <v>17</v>
      </c>
      <c r="B47" s="90" t="s">
        <v>44</v>
      </c>
      <c r="C47" s="78">
        <v>2465.9482738382185</v>
      </c>
      <c r="D47" s="78">
        <v>2451.09270065283</v>
      </c>
      <c r="E47" s="78">
        <v>2495.9007320013025</v>
      </c>
      <c r="F47" s="78">
        <v>2222.1272552926985</v>
      </c>
      <c r="G47" s="78">
        <v>2223.5028966154887</v>
      </c>
      <c r="H47" s="78">
        <v>2107.3477866358407</v>
      </c>
      <c r="I47" s="78">
        <v>1979.7273429601055</v>
      </c>
      <c r="J47" s="78">
        <v>2004.2245853654747</v>
      </c>
      <c r="K47" s="78">
        <v>2024.961842968326</v>
      </c>
      <c r="L47" s="78">
        <v>1987.3089970432175</v>
      </c>
      <c r="M47" s="169">
        <f t="shared" si="3"/>
        <v>3.1409030508757381E-2</v>
      </c>
      <c r="N47" s="78"/>
      <c r="O47" s="204">
        <v>132525</v>
      </c>
      <c r="P47" s="208">
        <v>134350</v>
      </c>
      <c r="Q47" s="204">
        <v>141091</v>
      </c>
      <c r="R47" s="204">
        <v>145902</v>
      </c>
      <c r="S47" s="204">
        <v>146773</v>
      </c>
      <c r="T47" s="204">
        <v>151126</v>
      </c>
      <c r="U47" s="204">
        <v>157484</v>
      </c>
      <c r="V47" s="204">
        <v>165897</v>
      </c>
      <c r="W47" s="204">
        <v>172293</v>
      </c>
      <c r="X47" s="204">
        <v>177416</v>
      </c>
      <c r="Y47" s="169">
        <f t="shared" ref="Y47:Y66" si="5">X47/$X$66</f>
        <v>3.8746990772539638E-2</v>
      </c>
      <c r="Z47" s="78"/>
      <c r="AA47" s="204">
        <v>198.3</v>
      </c>
      <c r="AB47" s="204">
        <v>193</v>
      </c>
      <c r="AC47" s="204">
        <v>193.9</v>
      </c>
      <c r="AD47" s="204">
        <v>198.2</v>
      </c>
      <c r="AE47" s="204">
        <v>198.9</v>
      </c>
      <c r="AF47" s="204">
        <v>201.1</v>
      </c>
      <c r="AG47" s="204">
        <v>203.3</v>
      </c>
      <c r="AH47" s="204">
        <v>207.3</v>
      </c>
      <c r="AI47" s="204">
        <v>211.4</v>
      </c>
      <c r="AJ47" s="204">
        <v>216.4</v>
      </c>
      <c r="AK47" s="169">
        <f t="shared" si="4"/>
        <v>4.3182407758465866E-2</v>
      </c>
    </row>
    <row r="48" spans="1:37" s="39" customFormat="1" x14ac:dyDescent="0.2">
      <c r="A48" s="167" t="s">
        <v>18</v>
      </c>
      <c r="B48" s="40" t="s">
        <v>59</v>
      </c>
      <c r="C48" s="78">
        <v>1841.103548637788</v>
      </c>
      <c r="D48" s="78">
        <v>1830.3587124201056</v>
      </c>
      <c r="E48" s="78">
        <v>1891.013415747798</v>
      </c>
      <c r="F48" s="78">
        <v>1769.9272657999215</v>
      </c>
      <c r="G48" s="78">
        <v>1700.1643104766345</v>
      </c>
      <c r="H48" s="78">
        <v>1699.6861399934014</v>
      </c>
      <c r="I48" s="78">
        <v>1661.6029551575805</v>
      </c>
      <c r="J48" s="78">
        <v>1638.3811475614082</v>
      </c>
      <c r="K48" s="78">
        <v>1557.2210078892988</v>
      </c>
      <c r="L48" s="78">
        <v>1576.7172217782695</v>
      </c>
      <c r="M48" s="169">
        <f t="shared" si="3"/>
        <v>2.491970770333099E-2</v>
      </c>
      <c r="N48" s="78"/>
      <c r="O48" s="204">
        <v>111288</v>
      </c>
      <c r="P48" s="208">
        <v>101031</v>
      </c>
      <c r="Q48" s="204">
        <v>106522</v>
      </c>
      <c r="R48" s="204">
        <v>113487</v>
      </c>
      <c r="S48" s="204">
        <v>113670</v>
      </c>
      <c r="T48" s="204">
        <v>115899</v>
      </c>
      <c r="U48" s="204">
        <v>120737</v>
      </c>
      <c r="V48" s="204">
        <v>127905</v>
      </c>
      <c r="W48" s="204">
        <v>137058</v>
      </c>
      <c r="X48" s="204">
        <v>146178</v>
      </c>
      <c r="Y48" s="169">
        <f t="shared" si="5"/>
        <v>3.1924728418791425E-2</v>
      </c>
      <c r="Z48" s="78"/>
      <c r="AA48" s="204">
        <v>172.5</v>
      </c>
      <c r="AB48" s="204">
        <v>165.10000000000002</v>
      </c>
      <c r="AC48" s="204">
        <v>167.8</v>
      </c>
      <c r="AD48" s="204">
        <v>171.3</v>
      </c>
      <c r="AE48" s="204">
        <v>170.2</v>
      </c>
      <c r="AF48" s="204">
        <v>170.60000000000002</v>
      </c>
      <c r="AG48" s="204">
        <v>174</v>
      </c>
      <c r="AH48" s="204">
        <v>177.5</v>
      </c>
      <c r="AI48" s="204">
        <v>180.4</v>
      </c>
      <c r="AJ48" s="204">
        <v>185.1</v>
      </c>
      <c r="AK48" s="169">
        <f t="shared" si="4"/>
        <v>3.6936523456987204E-2</v>
      </c>
    </row>
    <row r="49" spans="1:37" s="39" customFormat="1" x14ac:dyDescent="0.2">
      <c r="A49" s="167" t="s">
        <v>19</v>
      </c>
      <c r="B49" s="40" t="s">
        <v>60</v>
      </c>
      <c r="C49" s="78">
        <v>1046.6546399798417</v>
      </c>
      <c r="D49" s="78">
        <v>1026.129815833968</v>
      </c>
      <c r="E49" s="78">
        <v>1059.7304477714288</v>
      </c>
      <c r="F49" s="78">
        <v>989.3991398862222</v>
      </c>
      <c r="G49" s="78">
        <v>948.3408841413011</v>
      </c>
      <c r="H49" s="78">
        <v>904.930771235885</v>
      </c>
      <c r="I49" s="78">
        <v>885.59843293053962</v>
      </c>
      <c r="J49" s="78">
        <v>878.18519532651578</v>
      </c>
      <c r="K49" s="78">
        <v>862.51454175510037</v>
      </c>
      <c r="L49" s="78">
        <v>859.80552702422415</v>
      </c>
      <c r="M49" s="169">
        <f t="shared" si="3"/>
        <v>1.3589058405150869E-2</v>
      </c>
      <c r="N49" s="78"/>
      <c r="O49" s="204">
        <v>62356</v>
      </c>
      <c r="P49" s="208">
        <v>56572</v>
      </c>
      <c r="Q49" s="204">
        <v>62038</v>
      </c>
      <c r="R49" s="204">
        <v>64471</v>
      </c>
      <c r="S49" s="204">
        <v>65503</v>
      </c>
      <c r="T49" s="204">
        <v>67707</v>
      </c>
      <c r="U49" s="204">
        <v>69096</v>
      </c>
      <c r="V49" s="204">
        <v>75955</v>
      </c>
      <c r="W49" s="204">
        <v>79933</v>
      </c>
      <c r="X49" s="204">
        <v>84240</v>
      </c>
      <c r="Y49" s="169">
        <f t="shared" si="5"/>
        <v>1.8397700898897165E-2</v>
      </c>
      <c r="Z49" s="78"/>
      <c r="AA49" s="204">
        <v>93.9</v>
      </c>
      <c r="AB49" s="204">
        <v>89.3</v>
      </c>
      <c r="AC49" s="204">
        <v>90.1</v>
      </c>
      <c r="AD49" s="204">
        <v>91</v>
      </c>
      <c r="AE49" s="204">
        <v>90.9</v>
      </c>
      <c r="AF49" s="204">
        <v>91.199999999999989</v>
      </c>
      <c r="AG49" s="204">
        <v>92.6</v>
      </c>
      <c r="AH49" s="204">
        <v>94.9</v>
      </c>
      <c r="AI49" s="204">
        <v>96.9</v>
      </c>
      <c r="AJ49" s="204">
        <v>100.5</v>
      </c>
      <c r="AK49" s="169">
        <f t="shared" si="4"/>
        <v>2.005467643126534E-2</v>
      </c>
    </row>
    <row r="50" spans="1:37" s="39" customFormat="1" x14ac:dyDescent="0.2">
      <c r="A50" s="167" t="s">
        <v>20</v>
      </c>
      <c r="B50" s="40" t="s">
        <v>61</v>
      </c>
      <c r="C50" s="78">
        <v>1998.8420745453218</v>
      </c>
      <c r="D50" s="78">
        <v>1881.92206024556</v>
      </c>
      <c r="E50" s="78">
        <v>1994.00152490307</v>
      </c>
      <c r="F50" s="78">
        <v>1965.8165032904114</v>
      </c>
      <c r="G50" s="78">
        <v>1865.6901171604034</v>
      </c>
      <c r="H50" s="78">
        <v>1757.9141461539418</v>
      </c>
      <c r="I50" s="78">
        <v>1795.2624797960943</v>
      </c>
      <c r="J50" s="78">
        <v>1723.7884871919409</v>
      </c>
      <c r="K50" s="78">
        <v>1684.1818205487912</v>
      </c>
      <c r="L50" s="78">
        <v>1708.249211288175</v>
      </c>
      <c r="M50" s="169">
        <f t="shared" si="3"/>
        <v>2.6998545104832645E-2</v>
      </c>
      <c r="N50" s="78"/>
      <c r="O50" s="204">
        <v>71770</v>
      </c>
      <c r="P50" s="208">
        <v>64795</v>
      </c>
      <c r="Q50" s="204">
        <v>71327</v>
      </c>
      <c r="R50" s="204">
        <v>72450</v>
      </c>
      <c r="S50" s="204">
        <v>70663</v>
      </c>
      <c r="T50" s="204">
        <v>72370</v>
      </c>
      <c r="U50" s="204">
        <v>73980</v>
      </c>
      <c r="V50" s="204">
        <v>78042</v>
      </c>
      <c r="W50" s="204">
        <v>80939</v>
      </c>
      <c r="X50" s="204">
        <v>83613</v>
      </c>
      <c r="Y50" s="169">
        <f t="shared" si="5"/>
        <v>1.8260766444200958E-2</v>
      </c>
      <c r="Z50" s="78"/>
      <c r="AA50" s="204">
        <v>107.10000000000001</v>
      </c>
      <c r="AB50" s="204">
        <v>103.99999999999999</v>
      </c>
      <c r="AC50" s="204">
        <v>103.79999999999998</v>
      </c>
      <c r="AD50" s="204">
        <v>102.8</v>
      </c>
      <c r="AE50" s="204">
        <v>102.8</v>
      </c>
      <c r="AF50" s="204">
        <v>103.5</v>
      </c>
      <c r="AG50" s="204">
        <v>104.1</v>
      </c>
      <c r="AH50" s="204">
        <v>105.19999999999999</v>
      </c>
      <c r="AI50" s="204">
        <v>107</v>
      </c>
      <c r="AJ50" s="204">
        <v>107.1</v>
      </c>
      <c r="AK50" s="169">
        <f t="shared" si="4"/>
        <v>2.1371699958094705E-2</v>
      </c>
    </row>
    <row r="51" spans="1:37" s="39" customFormat="1" x14ac:dyDescent="0.2">
      <c r="A51" s="167" t="s">
        <v>21</v>
      </c>
      <c r="B51" s="40" t="s">
        <v>62</v>
      </c>
      <c r="C51" s="78">
        <v>2796.6147425020508</v>
      </c>
      <c r="D51" s="78">
        <v>2536.843695750104</v>
      </c>
      <c r="E51" s="78">
        <v>2680.4440246511604</v>
      </c>
      <c r="F51" s="78">
        <v>2777.9923602874401</v>
      </c>
      <c r="G51" s="78">
        <v>2905.4286781868082</v>
      </c>
      <c r="H51" s="78">
        <v>2722.2836003964603</v>
      </c>
      <c r="I51" s="78">
        <v>2699.4224394853222</v>
      </c>
      <c r="J51" s="78">
        <v>2920.1348002508744</v>
      </c>
      <c r="K51" s="78">
        <v>2758.1869247924492</v>
      </c>
      <c r="L51" s="78">
        <v>2792.3535705353947</v>
      </c>
      <c r="M51" s="169">
        <f t="shared" si="3"/>
        <v>4.4132602740023993E-2</v>
      </c>
      <c r="N51" s="78"/>
      <c r="O51" s="204">
        <v>15230</v>
      </c>
      <c r="P51" s="208">
        <v>15062</v>
      </c>
      <c r="Q51" s="204">
        <v>15770</v>
      </c>
      <c r="R51" s="204">
        <v>16710</v>
      </c>
      <c r="S51" s="204">
        <v>16784</v>
      </c>
      <c r="T51" s="204">
        <v>17390</v>
      </c>
      <c r="U51" s="204">
        <v>17704</v>
      </c>
      <c r="V51" s="204">
        <v>18625</v>
      </c>
      <c r="W51" s="204">
        <v>19044</v>
      </c>
      <c r="X51" s="204">
        <v>19765</v>
      </c>
      <c r="Y51" s="169">
        <f t="shared" si="5"/>
        <v>4.3166020686930488E-3</v>
      </c>
      <c r="Z51" s="78"/>
      <c r="AA51" s="204">
        <v>28.5</v>
      </c>
      <c r="AB51" s="204">
        <v>28.9</v>
      </c>
      <c r="AC51" s="204">
        <v>28.4</v>
      </c>
      <c r="AD51" s="204">
        <v>28.9</v>
      </c>
      <c r="AE51" s="204">
        <v>29.1</v>
      </c>
      <c r="AF51" s="204">
        <v>29.3</v>
      </c>
      <c r="AG51" s="204">
        <v>30</v>
      </c>
      <c r="AH51" s="204">
        <v>29.700000000000003</v>
      </c>
      <c r="AI51" s="204">
        <v>30.1</v>
      </c>
      <c r="AJ51" s="204">
        <v>30.6</v>
      </c>
      <c r="AK51" s="169">
        <f t="shared" si="4"/>
        <v>6.1061999880270591E-3</v>
      </c>
    </row>
    <row r="52" spans="1:37" s="39" customFormat="1" x14ac:dyDescent="0.2">
      <c r="A52" s="167" t="s">
        <v>22</v>
      </c>
      <c r="B52" s="40" t="s">
        <v>63</v>
      </c>
      <c r="C52" s="78">
        <v>867.28915638989838</v>
      </c>
      <c r="D52" s="78">
        <v>879.91933319497684</v>
      </c>
      <c r="E52" s="78">
        <v>932.75951406323509</v>
      </c>
      <c r="F52" s="78">
        <v>758.49079400237042</v>
      </c>
      <c r="G52" s="78">
        <v>739.87316091155526</v>
      </c>
      <c r="H52" s="78">
        <v>693.10940972613457</v>
      </c>
      <c r="I52" s="78">
        <v>658.33096657187593</v>
      </c>
      <c r="J52" s="78">
        <v>656.16053435653043</v>
      </c>
      <c r="K52" s="78">
        <v>636.87556458692734</v>
      </c>
      <c r="L52" s="78">
        <v>619.45835529774263</v>
      </c>
      <c r="M52" s="169">
        <f t="shared" si="3"/>
        <v>9.7904183040481412E-3</v>
      </c>
      <c r="N52" s="78"/>
      <c r="O52" s="204">
        <v>48193</v>
      </c>
      <c r="P52" s="208">
        <v>44849</v>
      </c>
      <c r="Q52" s="204">
        <v>47826</v>
      </c>
      <c r="R52" s="204">
        <v>46990</v>
      </c>
      <c r="S52" s="204">
        <v>45473</v>
      </c>
      <c r="T52" s="204">
        <v>48059</v>
      </c>
      <c r="U52" s="204">
        <v>49745</v>
      </c>
      <c r="V52" s="204">
        <v>52310</v>
      </c>
      <c r="W52" s="204">
        <v>52722</v>
      </c>
      <c r="X52" s="204">
        <v>53231</v>
      </c>
      <c r="Y52" s="169">
        <f t="shared" si="5"/>
        <v>1.162545128857069E-2</v>
      </c>
      <c r="Z52" s="78"/>
      <c r="AA52" s="204">
        <v>70.300000000000011</v>
      </c>
      <c r="AB52" s="204">
        <v>67.7</v>
      </c>
      <c r="AC52" s="204">
        <v>68.8</v>
      </c>
      <c r="AD52" s="204">
        <v>68.900000000000006</v>
      </c>
      <c r="AE52" s="204">
        <v>68.300000000000011</v>
      </c>
      <c r="AF52" s="204">
        <v>69.199999999999989</v>
      </c>
      <c r="AG52" s="204">
        <v>69.199999999999989</v>
      </c>
      <c r="AH52" s="204">
        <v>67.5</v>
      </c>
      <c r="AI52" s="204">
        <v>71.3</v>
      </c>
      <c r="AJ52" s="204">
        <v>71.400000000000006</v>
      </c>
      <c r="AK52" s="169">
        <f t="shared" si="4"/>
        <v>1.4247799972063139E-2</v>
      </c>
    </row>
    <row r="53" spans="1:37" s="39" customFormat="1" x14ac:dyDescent="0.2">
      <c r="A53" s="167" t="s">
        <v>23</v>
      </c>
      <c r="B53" s="40" t="s">
        <v>64</v>
      </c>
      <c r="C53" s="78">
        <v>7460.2698992202877</v>
      </c>
      <c r="D53" s="78">
        <v>7673.6277146659058</v>
      </c>
      <c r="E53" s="78">
        <v>8615.8022004632039</v>
      </c>
      <c r="F53" s="78">
        <v>8001.3669669831288</v>
      </c>
      <c r="G53" s="78">
        <v>7347.4565518123409</v>
      </c>
      <c r="H53" s="78">
        <v>7191.4547260246818</v>
      </c>
      <c r="I53" s="78">
        <v>6754.1605895543826</v>
      </c>
      <c r="J53" s="78">
        <v>6838.8502174808782</v>
      </c>
      <c r="K53" s="78">
        <v>6502.001539638205</v>
      </c>
      <c r="L53" s="78">
        <v>6316.7601921331534</v>
      </c>
      <c r="M53" s="169">
        <f t="shared" si="3"/>
        <v>9.9835160957055608E-2</v>
      </c>
      <c r="N53" s="78"/>
      <c r="O53" s="204">
        <v>387344</v>
      </c>
      <c r="P53" s="208">
        <v>372537</v>
      </c>
      <c r="Q53" s="204">
        <v>399080</v>
      </c>
      <c r="R53" s="204">
        <v>408719</v>
      </c>
      <c r="S53" s="204">
        <v>413568</v>
      </c>
      <c r="T53" s="204">
        <v>423789</v>
      </c>
      <c r="U53" s="204">
        <v>445562</v>
      </c>
      <c r="V53" s="204">
        <v>477309</v>
      </c>
      <c r="W53" s="204">
        <v>497982</v>
      </c>
      <c r="X53" s="204">
        <v>531133</v>
      </c>
      <c r="Y53" s="169">
        <f t="shared" si="5"/>
        <v>0.11599746048829472</v>
      </c>
      <c r="Z53" s="78"/>
      <c r="AA53" s="204">
        <v>562.20000000000005</v>
      </c>
      <c r="AB53" s="204">
        <v>550.70000000000005</v>
      </c>
      <c r="AC53" s="204">
        <v>558.70000000000005</v>
      </c>
      <c r="AD53" s="204">
        <v>570.70000000000005</v>
      </c>
      <c r="AE53" s="204">
        <v>572</v>
      </c>
      <c r="AF53" s="204">
        <v>577</v>
      </c>
      <c r="AG53" s="204">
        <v>586.6</v>
      </c>
      <c r="AH53" s="204">
        <v>596.79999999999995</v>
      </c>
      <c r="AI53" s="204">
        <v>606.5</v>
      </c>
      <c r="AJ53" s="204">
        <v>619.29999999999995</v>
      </c>
      <c r="AK53" s="169">
        <f t="shared" si="4"/>
        <v>0.12358070760082213</v>
      </c>
    </row>
    <row r="54" spans="1:37" s="39" customFormat="1" x14ac:dyDescent="0.2">
      <c r="A54" s="167" t="s">
        <v>24</v>
      </c>
      <c r="B54" s="40" t="s">
        <v>65</v>
      </c>
      <c r="C54" s="78">
        <v>1843.3771739339622</v>
      </c>
      <c r="D54" s="78">
        <v>1762.7379633159849</v>
      </c>
      <c r="E54" s="78">
        <v>1793.2721203327469</v>
      </c>
      <c r="F54" s="78">
        <v>1713.1394501047371</v>
      </c>
      <c r="G54" s="78">
        <v>1603.2634449615773</v>
      </c>
      <c r="H54" s="78">
        <v>1426.2208873884135</v>
      </c>
      <c r="I54" s="78">
        <v>1445.9811278373336</v>
      </c>
      <c r="J54" s="78">
        <v>1419.7774906640859</v>
      </c>
      <c r="K54" s="78">
        <v>1390.2552659322459</v>
      </c>
      <c r="L54" s="78">
        <v>1380.9260215518443</v>
      </c>
      <c r="M54" s="169">
        <f t="shared" si="3"/>
        <v>2.1825266028479416E-2</v>
      </c>
      <c r="N54" s="78"/>
      <c r="O54" s="204">
        <v>91034</v>
      </c>
      <c r="P54" s="208">
        <v>85437</v>
      </c>
      <c r="Q54" s="204">
        <v>94460</v>
      </c>
      <c r="R54" s="204">
        <v>95661</v>
      </c>
      <c r="S54" s="204">
        <v>93954</v>
      </c>
      <c r="T54" s="204">
        <v>97155</v>
      </c>
      <c r="U54" s="204">
        <v>98597</v>
      </c>
      <c r="V54" s="204">
        <v>101969</v>
      </c>
      <c r="W54" s="204">
        <v>109646</v>
      </c>
      <c r="X54" s="204">
        <v>113655</v>
      </c>
      <c r="Y54" s="169">
        <f t="shared" si="5"/>
        <v>2.4821826871606806E-2</v>
      </c>
      <c r="Z54" s="78"/>
      <c r="AA54" s="204">
        <v>132</v>
      </c>
      <c r="AB54" s="204">
        <v>130.5</v>
      </c>
      <c r="AC54" s="204">
        <v>132.19999999999999</v>
      </c>
      <c r="AD54" s="204">
        <v>136.5</v>
      </c>
      <c r="AE54" s="204">
        <v>137.80000000000001</v>
      </c>
      <c r="AF54" s="204">
        <v>138.1</v>
      </c>
      <c r="AG54" s="204">
        <v>140.4</v>
      </c>
      <c r="AH54" s="204">
        <v>140.80000000000001</v>
      </c>
      <c r="AI54" s="204">
        <v>142.5</v>
      </c>
      <c r="AJ54" s="204">
        <v>145.9</v>
      </c>
      <c r="AK54" s="169">
        <f t="shared" si="4"/>
        <v>2.9114201903697644E-2</v>
      </c>
    </row>
    <row r="55" spans="1:37" s="39" customFormat="1" x14ac:dyDescent="0.2">
      <c r="A55" s="167" t="s">
        <v>25</v>
      </c>
      <c r="B55" s="40" t="s">
        <v>66</v>
      </c>
      <c r="C55" s="78">
        <v>15856.254404645166</v>
      </c>
      <c r="D55" s="78">
        <v>15640.707613180679</v>
      </c>
      <c r="E55" s="78">
        <v>16066.652101962805</v>
      </c>
      <c r="F55" s="78">
        <v>14670.020346404304</v>
      </c>
      <c r="G55" s="78">
        <v>13887.177475126788</v>
      </c>
      <c r="H55" s="78">
        <v>13522.112132650534</v>
      </c>
      <c r="I55" s="78">
        <v>13645.471955924089</v>
      </c>
      <c r="J55" s="78">
        <v>13718.500753533826</v>
      </c>
      <c r="K55" s="78">
        <v>14084.807463776891</v>
      </c>
      <c r="L55" s="78">
        <v>14687.990559006008</v>
      </c>
      <c r="M55" s="169">
        <f t="shared" si="3"/>
        <v>0.23214082171748332</v>
      </c>
      <c r="N55" s="78"/>
      <c r="O55" s="204">
        <v>570861</v>
      </c>
      <c r="P55" s="208">
        <v>543211</v>
      </c>
      <c r="Q55" s="204">
        <v>580013</v>
      </c>
      <c r="R55" s="204">
        <v>603803</v>
      </c>
      <c r="S55" s="204">
        <v>602330</v>
      </c>
      <c r="T55" s="204">
        <v>623792</v>
      </c>
      <c r="U55" s="204">
        <v>656717</v>
      </c>
      <c r="V55" s="204">
        <v>712868</v>
      </c>
      <c r="W55" s="204">
        <v>744525</v>
      </c>
      <c r="X55" s="204">
        <v>785493</v>
      </c>
      <c r="Y55" s="169">
        <f t="shared" si="5"/>
        <v>0.1715487330505393</v>
      </c>
      <c r="Z55" s="78"/>
      <c r="AA55" s="204">
        <v>784.9</v>
      </c>
      <c r="AB55" s="204">
        <v>759</v>
      </c>
      <c r="AC55" s="204">
        <v>764</v>
      </c>
      <c r="AD55" s="204">
        <v>780.90000000000009</v>
      </c>
      <c r="AE55" s="204">
        <v>785.2</v>
      </c>
      <c r="AF55" s="204">
        <v>791.9</v>
      </c>
      <c r="AG55" s="204">
        <v>802.4</v>
      </c>
      <c r="AH55" s="204">
        <v>816.6</v>
      </c>
      <c r="AI55" s="204">
        <v>836.2</v>
      </c>
      <c r="AJ55" s="204">
        <v>862.4</v>
      </c>
      <c r="AK55" s="169">
        <f t="shared" si="4"/>
        <v>0.17209107417237043</v>
      </c>
    </row>
    <row r="56" spans="1:37" s="39" customFormat="1" x14ac:dyDescent="0.2">
      <c r="A56" s="167" t="s">
        <v>26</v>
      </c>
      <c r="B56" s="40" t="s">
        <v>67</v>
      </c>
      <c r="C56" s="78">
        <v>1605.3339236769275</v>
      </c>
      <c r="D56" s="78">
        <v>1564.4856911582892</v>
      </c>
      <c r="E56" s="78">
        <v>1619.6918522712297</v>
      </c>
      <c r="F56" s="78">
        <v>1527.9359849566597</v>
      </c>
      <c r="G56" s="78">
        <v>1423.3817734908082</v>
      </c>
      <c r="H56" s="78">
        <v>1325.722221295392</v>
      </c>
      <c r="I56" s="78">
        <v>1310.1912082540998</v>
      </c>
      <c r="J56" s="78">
        <v>1301.0912934082589</v>
      </c>
      <c r="K56" s="78">
        <v>1275.2201847764748</v>
      </c>
      <c r="L56" s="78">
        <v>1317.048538610481</v>
      </c>
      <c r="M56" s="169">
        <f t="shared" si="3"/>
        <v>2.0815694888051336E-2</v>
      </c>
      <c r="N56" s="78"/>
      <c r="O56" s="204">
        <v>78887</v>
      </c>
      <c r="P56" s="208">
        <v>71661</v>
      </c>
      <c r="Q56" s="204">
        <v>79093</v>
      </c>
      <c r="R56" s="204">
        <v>81805</v>
      </c>
      <c r="S56" s="204">
        <v>83310</v>
      </c>
      <c r="T56" s="204">
        <v>84488</v>
      </c>
      <c r="U56" s="204">
        <v>85547</v>
      </c>
      <c r="V56" s="204">
        <v>90124</v>
      </c>
      <c r="W56" s="204">
        <v>95097</v>
      </c>
      <c r="X56" s="204">
        <v>100566</v>
      </c>
      <c r="Y56" s="169">
        <f t="shared" si="5"/>
        <v>2.1963238231226166E-2</v>
      </c>
      <c r="Z56" s="78"/>
      <c r="AA56" s="204">
        <v>117.39999999999999</v>
      </c>
      <c r="AB56" s="204">
        <v>111.30000000000001</v>
      </c>
      <c r="AC56" s="204">
        <v>112.80000000000001</v>
      </c>
      <c r="AD56" s="204">
        <v>115.8</v>
      </c>
      <c r="AE56" s="204">
        <v>114.6</v>
      </c>
      <c r="AF56" s="204">
        <v>116.6</v>
      </c>
      <c r="AG56" s="204">
        <v>115.3</v>
      </c>
      <c r="AH56" s="204">
        <v>117.1</v>
      </c>
      <c r="AI56" s="204">
        <v>118.7</v>
      </c>
      <c r="AJ56" s="204">
        <v>120.9</v>
      </c>
      <c r="AK56" s="169">
        <f t="shared" si="4"/>
        <v>2.412547642328338E-2</v>
      </c>
    </row>
    <row r="57" spans="1:37" s="39" customFormat="1" x14ac:dyDescent="0.2">
      <c r="A57" s="167" t="s">
        <v>27</v>
      </c>
      <c r="B57" s="40" t="s">
        <v>68</v>
      </c>
      <c r="C57" s="78">
        <v>1848.9482094336979</v>
      </c>
      <c r="D57" s="78">
        <v>1878.8215024930857</v>
      </c>
      <c r="E57" s="78">
        <v>1938.7162891079522</v>
      </c>
      <c r="F57" s="78">
        <v>1812.6890993547936</v>
      </c>
      <c r="G57" s="78">
        <v>1798.2405315583123</v>
      </c>
      <c r="H57" s="78">
        <v>1745.7449240480435</v>
      </c>
      <c r="I57" s="78">
        <v>1613.0701668285549</v>
      </c>
      <c r="J57" s="78">
        <v>1555.0219567039746</v>
      </c>
      <c r="K57" s="78">
        <v>1697.3032611722981</v>
      </c>
      <c r="L57" s="78">
        <v>1699.3513899377956</v>
      </c>
      <c r="M57" s="169">
        <f t="shared" si="3"/>
        <v>2.6857916776439148E-2</v>
      </c>
      <c r="N57" s="78"/>
      <c r="O57" s="204">
        <v>86585</v>
      </c>
      <c r="P57" s="208">
        <v>83702</v>
      </c>
      <c r="Q57" s="204">
        <v>90512</v>
      </c>
      <c r="R57" s="204">
        <v>95230</v>
      </c>
      <c r="S57" s="204">
        <v>97740</v>
      </c>
      <c r="T57" s="204">
        <v>97189</v>
      </c>
      <c r="U57" s="204">
        <v>100242</v>
      </c>
      <c r="V57" s="204">
        <v>103770</v>
      </c>
      <c r="W57" s="204">
        <v>111752</v>
      </c>
      <c r="X57" s="204">
        <v>118780</v>
      </c>
      <c r="Y57" s="169">
        <f t="shared" si="5"/>
        <v>2.5941107701460176E-2</v>
      </c>
      <c r="Z57" s="78"/>
      <c r="AA57" s="204">
        <v>131.69999999999999</v>
      </c>
      <c r="AB57" s="204">
        <v>127.5</v>
      </c>
      <c r="AC57" s="204">
        <v>129.1</v>
      </c>
      <c r="AD57" s="204">
        <v>130.5</v>
      </c>
      <c r="AE57" s="204">
        <v>130.69999999999999</v>
      </c>
      <c r="AF57" s="204">
        <v>130.6</v>
      </c>
      <c r="AG57" s="204">
        <v>132.9</v>
      </c>
      <c r="AH57" s="204">
        <v>137.5</v>
      </c>
      <c r="AI57" s="204">
        <v>139</v>
      </c>
      <c r="AJ57" s="204">
        <v>142.5</v>
      </c>
      <c r="AK57" s="169">
        <f t="shared" si="4"/>
        <v>2.8435735238361303E-2</v>
      </c>
    </row>
    <row r="58" spans="1:37" s="39" customFormat="1" x14ac:dyDescent="0.2">
      <c r="A58" s="167" t="s">
        <v>28</v>
      </c>
      <c r="B58" s="40" t="s">
        <v>69</v>
      </c>
      <c r="C58" s="78">
        <v>2421.211036557087</v>
      </c>
      <c r="D58" s="78">
        <v>1921.9630201560601</v>
      </c>
      <c r="E58" s="78">
        <v>2261.3148494809911</v>
      </c>
      <c r="F58" s="78">
        <v>1831.3016778690719</v>
      </c>
      <c r="G58" s="78">
        <v>1774.7373090828742</v>
      </c>
      <c r="H58" s="78">
        <v>1651.4067560647143</v>
      </c>
      <c r="I58" s="78">
        <v>1481.4709512482189</v>
      </c>
      <c r="J58" s="78">
        <v>1408.7821989528447</v>
      </c>
      <c r="K58" s="78">
        <v>1402.3763392157766</v>
      </c>
      <c r="L58" s="78">
        <v>1426.9325431624934</v>
      </c>
      <c r="M58" s="169">
        <f t="shared" si="3"/>
        <v>2.2552390115886372E-2</v>
      </c>
      <c r="N58" s="78"/>
      <c r="O58" s="204">
        <v>79131</v>
      </c>
      <c r="P58" s="208">
        <v>75010</v>
      </c>
      <c r="Q58" s="204">
        <v>81188</v>
      </c>
      <c r="R58" s="204">
        <v>84000</v>
      </c>
      <c r="S58" s="204">
        <v>83690</v>
      </c>
      <c r="T58" s="204">
        <v>86075</v>
      </c>
      <c r="U58" s="204">
        <v>87594</v>
      </c>
      <c r="V58" s="204">
        <v>96027</v>
      </c>
      <c r="W58" s="204">
        <v>98761</v>
      </c>
      <c r="X58" s="204">
        <v>103630</v>
      </c>
      <c r="Y58" s="169">
        <f t="shared" si="5"/>
        <v>2.2632404370283868E-2</v>
      </c>
      <c r="Z58" s="78"/>
      <c r="AA58" s="204">
        <v>115.5</v>
      </c>
      <c r="AB58" s="204">
        <v>109.89999999999999</v>
      </c>
      <c r="AC58" s="204">
        <v>111.19999999999999</v>
      </c>
      <c r="AD58" s="204">
        <v>113.69999999999999</v>
      </c>
      <c r="AE58" s="204">
        <v>114.6</v>
      </c>
      <c r="AF58" s="204">
        <v>115.89999999999999</v>
      </c>
      <c r="AG58" s="204">
        <v>117.19999999999999</v>
      </c>
      <c r="AH58" s="204">
        <v>118</v>
      </c>
      <c r="AI58" s="204">
        <v>119</v>
      </c>
      <c r="AJ58" s="204">
        <v>122.1</v>
      </c>
      <c r="AK58" s="169">
        <f t="shared" si="4"/>
        <v>2.4364935246343263E-2</v>
      </c>
    </row>
    <row r="59" spans="1:37" s="39" customFormat="1" x14ac:dyDescent="0.2">
      <c r="A59" s="167" t="s">
        <v>29</v>
      </c>
      <c r="B59" s="40" t="s">
        <v>70</v>
      </c>
      <c r="C59" s="78">
        <v>2070.3006782066554</v>
      </c>
      <c r="D59" s="78">
        <v>1849.3823591140233</v>
      </c>
      <c r="E59" s="78">
        <v>2016.9139321629991</v>
      </c>
      <c r="F59" s="78">
        <v>1910.0424387403541</v>
      </c>
      <c r="G59" s="78">
        <v>1828.0633496257303</v>
      </c>
      <c r="H59" s="78">
        <v>1812.6015664108065</v>
      </c>
      <c r="I59" s="78">
        <v>1740.2942411705546</v>
      </c>
      <c r="J59" s="78">
        <v>1683.0182176787789</v>
      </c>
      <c r="K59" s="78">
        <v>1723.2478772944057</v>
      </c>
      <c r="L59" s="78">
        <v>1734.5623041525187</v>
      </c>
      <c r="M59" s="169">
        <f t="shared" si="3"/>
        <v>2.7414418397705358E-2</v>
      </c>
      <c r="N59" s="78"/>
      <c r="O59" s="204">
        <v>88602</v>
      </c>
      <c r="P59" s="208">
        <v>82363</v>
      </c>
      <c r="Q59" s="204">
        <v>88120</v>
      </c>
      <c r="R59" s="204">
        <v>92594</v>
      </c>
      <c r="S59" s="204">
        <v>91003</v>
      </c>
      <c r="T59" s="204">
        <v>91104</v>
      </c>
      <c r="U59" s="204">
        <v>93642</v>
      </c>
      <c r="V59" s="204">
        <v>98176</v>
      </c>
      <c r="W59" s="204">
        <v>103998</v>
      </c>
      <c r="X59" s="204">
        <v>105827</v>
      </c>
      <c r="Y59" s="169">
        <f t="shared" si="5"/>
        <v>2.3112220952369304E-2</v>
      </c>
      <c r="Z59" s="78"/>
      <c r="AA59" s="204">
        <v>124.20000000000002</v>
      </c>
      <c r="AB59" s="204">
        <v>120.1</v>
      </c>
      <c r="AC59" s="204">
        <v>122.4</v>
      </c>
      <c r="AD59" s="204">
        <v>122.99999999999999</v>
      </c>
      <c r="AE59" s="204">
        <v>123.80000000000001</v>
      </c>
      <c r="AF59" s="204">
        <v>123</v>
      </c>
      <c r="AG59" s="204">
        <v>125</v>
      </c>
      <c r="AH59" s="204">
        <v>125.8</v>
      </c>
      <c r="AI59" s="204">
        <v>126.1</v>
      </c>
      <c r="AJ59" s="204">
        <v>128.30000000000001</v>
      </c>
      <c r="AK59" s="169">
        <f t="shared" si="4"/>
        <v>2.5602139165486003E-2</v>
      </c>
    </row>
    <row r="60" spans="1:37" s="39" customFormat="1" x14ac:dyDescent="0.2">
      <c r="A60" s="167" t="s">
        <v>30</v>
      </c>
      <c r="B60" s="40" t="s">
        <v>71</v>
      </c>
      <c r="C60" s="78">
        <v>1755.4496345762157</v>
      </c>
      <c r="D60" s="78">
        <v>1667.1483535105629</v>
      </c>
      <c r="E60" s="78">
        <v>1786.1405192388552</v>
      </c>
      <c r="F60" s="78">
        <v>1627.7969857428923</v>
      </c>
      <c r="G60" s="78">
        <v>1523.6319681417554</v>
      </c>
      <c r="H60" s="78">
        <v>1456.4248413698524</v>
      </c>
      <c r="I60" s="78">
        <v>1384.55700571328</v>
      </c>
      <c r="J60" s="78">
        <v>1355.832396892331</v>
      </c>
      <c r="K60" s="78">
        <v>1339.2579987855117</v>
      </c>
      <c r="L60" s="78">
        <v>1338.1531947020426</v>
      </c>
      <c r="M60" s="169">
        <f t="shared" si="3"/>
        <v>2.1149249855116313E-2</v>
      </c>
      <c r="N60" s="78"/>
      <c r="O60" s="204">
        <v>83523</v>
      </c>
      <c r="P60" s="208">
        <v>81344</v>
      </c>
      <c r="Q60" s="204">
        <v>86698</v>
      </c>
      <c r="R60" s="204">
        <v>83703</v>
      </c>
      <c r="S60" s="204">
        <v>85747</v>
      </c>
      <c r="T60" s="204">
        <v>86817</v>
      </c>
      <c r="U60" s="204">
        <v>90756</v>
      </c>
      <c r="V60" s="204">
        <v>94185</v>
      </c>
      <c r="W60" s="204">
        <v>98578</v>
      </c>
      <c r="X60" s="204">
        <v>102064</v>
      </c>
      <c r="Y60" s="169">
        <f t="shared" si="5"/>
        <v>2.2290395827932574E-2</v>
      </c>
      <c r="Z60" s="78"/>
      <c r="AA60" s="204">
        <v>126.30000000000001</v>
      </c>
      <c r="AB60" s="204">
        <v>121.3</v>
      </c>
      <c r="AC60" s="204">
        <v>122.4</v>
      </c>
      <c r="AD60" s="204">
        <v>124.00000000000001</v>
      </c>
      <c r="AE60" s="204">
        <v>122.10000000000001</v>
      </c>
      <c r="AF60" s="204">
        <v>122.2</v>
      </c>
      <c r="AG60" s="204">
        <v>121.80000000000001</v>
      </c>
      <c r="AH60" s="204">
        <v>122.6</v>
      </c>
      <c r="AI60" s="204">
        <v>123.5</v>
      </c>
      <c r="AJ60" s="204">
        <v>126.5</v>
      </c>
      <c r="AK60" s="169">
        <f t="shared" si="4"/>
        <v>2.5242950930896173E-2</v>
      </c>
    </row>
    <row r="61" spans="1:37" s="39" customFormat="1" x14ac:dyDescent="0.2">
      <c r="A61" s="167" t="s">
        <v>31</v>
      </c>
      <c r="B61" s="40" t="s">
        <v>72</v>
      </c>
      <c r="C61" s="78">
        <v>1999.6403894856076</v>
      </c>
      <c r="D61" s="78">
        <v>1836.6987242149025</v>
      </c>
      <c r="E61" s="78">
        <v>2050.0075029359241</v>
      </c>
      <c r="F61" s="78">
        <v>2029.0340660226439</v>
      </c>
      <c r="G61" s="78">
        <v>1832.1344398024737</v>
      </c>
      <c r="H61" s="78">
        <v>1653.1199334205423</v>
      </c>
      <c r="I61" s="78">
        <v>1587.4852775490242</v>
      </c>
      <c r="J61" s="78">
        <v>1524.877070488853</v>
      </c>
      <c r="K61" s="78">
        <v>1493.3528035499908</v>
      </c>
      <c r="L61" s="78">
        <v>1521.4223398866436</v>
      </c>
      <c r="M61" s="169">
        <f t="shared" si="3"/>
        <v>2.4045782896018077E-2</v>
      </c>
      <c r="N61" s="78"/>
      <c r="O61" s="204">
        <v>79519</v>
      </c>
      <c r="P61" s="208">
        <v>79150</v>
      </c>
      <c r="Q61" s="204">
        <v>83874</v>
      </c>
      <c r="R61" s="204">
        <v>85337</v>
      </c>
      <c r="S61" s="204">
        <v>85156</v>
      </c>
      <c r="T61" s="204">
        <v>85056</v>
      </c>
      <c r="U61" s="204">
        <v>87007</v>
      </c>
      <c r="V61" s="204">
        <v>90896</v>
      </c>
      <c r="W61" s="204">
        <v>92278</v>
      </c>
      <c r="X61" s="204">
        <v>95423</v>
      </c>
      <c r="Y61" s="169">
        <f t="shared" si="5"/>
        <v>2.0840026268702089E-2</v>
      </c>
      <c r="Z61" s="78"/>
      <c r="AA61" s="204">
        <v>116.6</v>
      </c>
      <c r="AB61" s="204">
        <v>112</v>
      </c>
      <c r="AC61" s="204">
        <v>109.8</v>
      </c>
      <c r="AD61" s="204">
        <v>110.8</v>
      </c>
      <c r="AE61" s="204">
        <v>111.60000000000001</v>
      </c>
      <c r="AF61" s="204">
        <v>112.5</v>
      </c>
      <c r="AG61" s="204">
        <v>112.5</v>
      </c>
      <c r="AH61" s="204">
        <v>113</v>
      </c>
      <c r="AI61" s="204">
        <v>114.3</v>
      </c>
      <c r="AJ61" s="204">
        <v>115.4</v>
      </c>
      <c r="AK61" s="169">
        <f t="shared" si="4"/>
        <v>2.3027956817592243E-2</v>
      </c>
    </row>
    <row r="62" spans="1:37" s="39" customFormat="1" x14ac:dyDescent="0.2">
      <c r="A62" s="167" t="s">
        <v>32</v>
      </c>
      <c r="B62" s="40" t="s">
        <v>73</v>
      </c>
      <c r="C62" s="78">
        <v>778.86900200931257</v>
      </c>
      <c r="D62" s="78">
        <v>754.77195932295297</v>
      </c>
      <c r="E62" s="78">
        <v>764.9618850795697</v>
      </c>
      <c r="F62" s="78">
        <v>736.1187584686586</v>
      </c>
      <c r="G62" s="78">
        <v>731.40140140939695</v>
      </c>
      <c r="H62" s="78">
        <v>687.72348042634803</v>
      </c>
      <c r="I62" s="78">
        <v>643.40216353309472</v>
      </c>
      <c r="J62" s="78">
        <v>653.81757733531651</v>
      </c>
      <c r="K62" s="78">
        <v>626.48349205288071</v>
      </c>
      <c r="L62" s="78">
        <v>599.81749405306596</v>
      </c>
      <c r="M62" s="169">
        <f t="shared" si="3"/>
        <v>9.4799983286089091E-3</v>
      </c>
      <c r="N62" s="78"/>
      <c r="O62" s="204">
        <v>39705</v>
      </c>
      <c r="P62" s="208">
        <v>37815</v>
      </c>
      <c r="Q62" s="204">
        <v>44278</v>
      </c>
      <c r="R62" s="204">
        <v>41116</v>
      </c>
      <c r="S62" s="204">
        <v>40463</v>
      </c>
      <c r="T62" s="204">
        <v>40785</v>
      </c>
      <c r="U62" s="204">
        <v>42031</v>
      </c>
      <c r="V62" s="204">
        <v>42684</v>
      </c>
      <c r="W62" s="204">
        <v>45157</v>
      </c>
      <c r="X62" s="204">
        <v>47293</v>
      </c>
      <c r="Y62" s="169">
        <f t="shared" si="5"/>
        <v>1.0328614299757165E-2</v>
      </c>
      <c r="Z62" s="78"/>
      <c r="AA62" s="204">
        <v>58.500000000000007</v>
      </c>
      <c r="AB62" s="204">
        <v>55.900000000000006</v>
      </c>
      <c r="AC62" s="204">
        <v>55.4</v>
      </c>
      <c r="AD62" s="204">
        <v>58.099999999999994</v>
      </c>
      <c r="AE62" s="204">
        <v>58</v>
      </c>
      <c r="AF62" s="204">
        <v>57.5</v>
      </c>
      <c r="AG62" s="204">
        <v>57.3</v>
      </c>
      <c r="AH62" s="204">
        <v>59.300000000000004</v>
      </c>
      <c r="AI62" s="204">
        <v>59.1</v>
      </c>
      <c r="AJ62" s="204">
        <v>60.5</v>
      </c>
      <c r="AK62" s="169">
        <f t="shared" si="4"/>
        <v>1.2072715662602517E-2</v>
      </c>
    </row>
    <row r="63" spans="1:37" s="39" customFormat="1" x14ac:dyDescent="0.2">
      <c r="A63" s="167" t="s">
        <v>33</v>
      </c>
      <c r="B63" s="40" t="s">
        <v>74</v>
      </c>
      <c r="C63" s="78">
        <v>1729.1951317463386</v>
      </c>
      <c r="D63" s="78">
        <v>1751.5085073299597</v>
      </c>
      <c r="E63" s="78">
        <v>1614.6987002908711</v>
      </c>
      <c r="F63" s="78">
        <v>1657.3781496038828</v>
      </c>
      <c r="G63" s="78">
        <v>1576.3518305000061</v>
      </c>
      <c r="H63" s="78">
        <v>1546.8747681243726</v>
      </c>
      <c r="I63" s="78">
        <v>1491.8676258755224</v>
      </c>
      <c r="J63" s="78">
        <v>1495.9696655645541</v>
      </c>
      <c r="K63" s="78">
        <v>1436.3278855488888</v>
      </c>
      <c r="L63" s="78">
        <v>1448.2154566979063</v>
      </c>
      <c r="M63" s="169">
        <f t="shared" si="3"/>
        <v>2.2888762407031641E-2</v>
      </c>
      <c r="N63" s="78"/>
      <c r="O63" s="204">
        <v>80469</v>
      </c>
      <c r="P63" s="208">
        <v>76810</v>
      </c>
      <c r="Q63" s="204">
        <v>84088</v>
      </c>
      <c r="R63" s="204">
        <v>85330</v>
      </c>
      <c r="S63" s="204">
        <v>87614</v>
      </c>
      <c r="T63" s="204">
        <v>87161</v>
      </c>
      <c r="U63" s="204">
        <v>88984</v>
      </c>
      <c r="V63" s="204">
        <v>95099</v>
      </c>
      <c r="W63" s="204">
        <v>98462</v>
      </c>
      <c r="X63" s="204">
        <v>101461</v>
      </c>
      <c r="Y63" s="169">
        <f t="shared" si="5"/>
        <v>2.2158702883463974E-2</v>
      </c>
      <c r="Z63" s="78"/>
      <c r="AA63" s="204">
        <v>120.9</v>
      </c>
      <c r="AB63" s="204">
        <v>116.2</v>
      </c>
      <c r="AC63" s="204">
        <v>117.69999999999999</v>
      </c>
      <c r="AD63" s="204">
        <v>122.1</v>
      </c>
      <c r="AE63" s="204">
        <v>123.69999999999999</v>
      </c>
      <c r="AF63" s="204">
        <v>123.7</v>
      </c>
      <c r="AG63" s="204">
        <v>124.50000000000001</v>
      </c>
      <c r="AH63" s="204">
        <v>125.9</v>
      </c>
      <c r="AI63" s="204">
        <v>127.5</v>
      </c>
      <c r="AJ63" s="204">
        <v>129.9</v>
      </c>
      <c r="AK63" s="169">
        <f t="shared" si="4"/>
        <v>2.5921417596232513E-2</v>
      </c>
    </row>
    <row r="64" spans="1:37" s="39" customFormat="1" x14ac:dyDescent="0.2">
      <c r="A64" s="167" t="s">
        <v>34</v>
      </c>
      <c r="B64" s="40" t="s">
        <v>75</v>
      </c>
      <c r="C64" s="78">
        <v>5937.9233213524458</v>
      </c>
      <c r="D64" s="78">
        <v>4755.7670871741147</v>
      </c>
      <c r="E64" s="78">
        <v>6123.3120670435692</v>
      </c>
      <c r="F64" s="78">
        <v>5890.9046014104333</v>
      </c>
      <c r="G64" s="78">
        <v>5618.3269082883053</v>
      </c>
      <c r="H64" s="78">
        <v>5444.9304846425111</v>
      </c>
      <c r="I64" s="78">
        <v>5539.4660197817575</v>
      </c>
      <c r="J64" s="78">
        <v>4815.1828914627604</v>
      </c>
      <c r="K64" s="78">
        <v>5772.5452216694239</v>
      </c>
      <c r="L64" s="78">
        <v>5960.8918502893412</v>
      </c>
      <c r="M64" s="169">
        <f t="shared" si="3"/>
        <v>9.4210731327489486E-2</v>
      </c>
      <c r="N64" s="78"/>
      <c r="O64" s="204">
        <v>94519</v>
      </c>
      <c r="P64" s="208">
        <v>78511</v>
      </c>
      <c r="Q64" s="204">
        <v>103146</v>
      </c>
      <c r="R64" s="204">
        <v>105290</v>
      </c>
      <c r="S64" s="204">
        <v>102092</v>
      </c>
      <c r="T64" s="204">
        <v>101358</v>
      </c>
      <c r="U64" s="204">
        <v>100934</v>
      </c>
      <c r="V64" s="204">
        <v>101030</v>
      </c>
      <c r="W64" s="204">
        <v>104521</v>
      </c>
      <c r="X64" s="204">
        <v>113810</v>
      </c>
      <c r="Y64" s="169">
        <f t="shared" si="5"/>
        <v>2.485567829182676E-2</v>
      </c>
      <c r="Z64" s="78"/>
      <c r="AA64" s="204">
        <v>115.3</v>
      </c>
      <c r="AB64" s="204">
        <v>111.9</v>
      </c>
      <c r="AC64" s="204">
        <v>114.19999999999999</v>
      </c>
      <c r="AD64" s="204">
        <v>116.2</v>
      </c>
      <c r="AE64" s="204">
        <v>118.7</v>
      </c>
      <c r="AF64" s="204">
        <v>121.3</v>
      </c>
      <c r="AG64" s="204">
        <v>120.10000000000001</v>
      </c>
      <c r="AH64" s="204">
        <v>119.89999999999999</v>
      </c>
      <c r="AI64" s="204">
        <v>121.6</v>
      </c>
      <c r="AJ64" s="204">
        <v>122.1</v>
      </c>
      <c r="AK64" s="169">
        <f t="shared" si="4"/>
        <v>2.4364935246343263E-2</v>
      </c>
    </row>
    <row r="65" spans="1:37" s="39" customFormat="1" x14ac:dyDescent="0.2">
      <c r="A65" s="217">
        <v>99</v>
      </c>
      <c r="B65" s="206" t="s">
        <v>1053</v>
      </c>
      <c r="C65" s="78"/>
      <c r="D65" s="78"/>
      <c r="E65" s="78"/>
      <c r="F65" s="78"/>
      <c r="G65" s="78"/>
      <c r="H65" s="78"/>
      <c r="I65" s="78"/>
      <c r="J65" s="78"/>
      <c r="K65" s="78"/>
      <c r="M65" s="169"/>
      <c r="N65" s="78"/>
      <c r="O65" s="204">
        <v>762</v>
      </c>
      <c r="P65" s="208">
        <v>873</v>
      </c>
      <c r="Q65" s="204">
        <v>943</v>
      </c>
      <c r="R65" s="204">
        <v>996</v>
      </c>
      <c r="S65" s="204">
        <v>838</v>
      </c>
      <c r="T65" s="204">
        <v>861</v>
      </c>
      <c r="U65" s="204">
        <v>856</v>
      </c>
      <c r="V65" s="204">
        <v>846</v>
      </c>
      <c r="W65" s="204">
        <v>873</v>
      </c>
      <c r="X65" s="204">
        <v>908</v>
      </c>
      <c r="Y65" s="169">
        <f t="shared" si="5"/>
        <v>1.9830380361109478E-4</v>
      </c>
      <c r="Z65" s="78"/>
      <c r="AA65" s="204">
        <v>0.8</v>
      </c>
      <c r="AB65" s="204">
        <v>0.9</v>
      </c>
      <c r="AC65" s="204">
        <v>0.9</v>
      </c>
      <c r="AD65" s="204">
        <v>0.8</v>
      </c>
      <c r="AE65" s="204">
        <v>0.7</v>
      </c>
      <c r="AF65" s="204">
        <v>0.7</v>
      </c>
      <c r="AG65" s="204">
        <v>0.6</v>
      </c>
      <c r="AH65" s="204">
        <v>0.6</v>
      </c>
      <c r="AI65" s="204">
        <v>0.6</v>
      </c>
      <c r="AJ65" s="204">
        <v>0.6</v>
      </c>
      <c r="AK65" s="169">
        <f t="shared" si="4"/>
        <v>1.1972941152994232E-4</v>
      </c>
    </row>
    <row r="66" spans="1:37" s="39" customFormat="1" ht="13.5" thickBot="1" x14ac:dyDescent="0.25">
      <c r="B66" s="153" t="s">
        <v>373</v>
      </c>
      <c r="C66" s="78">
        <v>72145.128432768426</v>
      </c>
      <c r="D66" s="78">
        <v>67519.298820670243</v>
      </c>
      <c r="E66" s="78">
        <v>73105.478172520961</v>
      </c>
      <c r="F66" s="78">
        <v>68477.771396847136</v>
      </c>
      <c r="G66" s="78">
        <v>64922.495515676092</v>
      </c>
      <c r="H66" s="78">
        <v>62913.570674679228</v>
      </c>
      <c r="I66" s="78">
        <v>62014.406142340398</v>
      </c>
      <c r="J66" s="78">
        <v>61907.831538360675</v>
      </c>
      <c r="K66" s="78">
        <v>62308.678458814073</v>
      </c>
      <c r="L66" s="78">
        <v>63271.898713623814</v>
      </c>
      <c r="M66" s="169">
        <f>L66/$L$66</f>
        <v>1</v>
      </c>
      <c r="O66" s="215">
        <v>3391681</v>
      </c>
      <c r="P66" s="216">
        <v>3292009</v>
      </c>
      <c r="Q66" s="215">
        <v>3523824</v>
      </c>
      <c r="R66" s="215">
        <v>3661043</v>
      </c>
      <c r="S66" s="215">
        <v>3688871</v>
      </c>
      <c r="T66" s="215">
        <v>3773939</v>
      </c>
      <c r="U66" s="215">
        <v>3940925</v>
      </c>
      <c r="V66" s="215">
        <v>4201543</v>
      </c>
      <c r="W66" s="215">
        <v>4385497</v>
      </c>
      <c r="X66" s="215">
        <v>4578833</v>
      </c>
      <c r="Y66" s="169">
        <f t="shared" si="5"/>
        <v>1</v>
      </c>
      <c r="AA66" s="220">
        <v>4565.2000000000007</v>
      </c>
      <c r="AB66" s="220">
        <v>4454.6999999999989</v>
      </c>
      <c r="AC66" s="215">
        <v>4497.6999999999989</v>
      </c>
      <c r="AD66" s="215">
        <v>4593.7000000000016</v>
      </c>
      <c r="AE66" s="215">
        <v>4627.3</v>
      </c>
      <c r="AF66" s="215">
        <v>4671.9999999999991</v>
      </c>
      <c r="AG66" s="215">
        <v>4737.4000000000015</v>
      </c>
      <c r="AH66" s="215">
        <v>4807.3</v>
      </c>
      <c r="AI66" s="215">
        <v>4896.5</v>
      </c>
      <c r="AJ66" s="215">
        <v>5011.3</v>
      </c>
      <c r="AK66" s="169">
        <f t="shared" si="4"/>
        <v>1</v>
      </c>
    </row>
    <row r="67" spans="1:37" x14ac:dyDescent="0.2">
      <c r="L67" s="169"/>
      <c r="M67" s="169"/>
    </row>
    <row r="68" spans="1:37" x14ac:dyDescent="0.2">
      <c r="B68" s="64"/>
      <c r="O68" s="208" t="s">
        <v>1083</v>
      </c>
      <c r="AA68" s="208" t="s">
        <v>1083</v>
      </c>
    </row>
    <row r="69" spans="1:37" x14ac:dyDescent="0.2">
      <c r="A69" s="208" t="s">
        <v>1054</v>
      </c>
      <c r="O69" s="219" t="s">
        <v>1086</v>
      </c>
      <c r="P69" s="62"/>
      <c r="AA69" s="219" t="s">
        <v>1086</v>
      </c>
    </row>
    <row r="70" spans="1:37" x14ac:dyDescent="0.2">
      <c r="A70" s="219" t="s">
        <v>1095</v>
      </c>
      <c r="Q70" s="62"/>
    </row>
    <row r="71" spans="1:37" x14ac:dyDescent="0.2">
      <c r="Q71" s="57"/>
    </row>
    <row r="72" spans="1:37" x14ac:dyDescent="0.2">
      <c r="P72" s="62"/>
    </row>
    <row r="73" spans="1:37" x14ac:dyDescent="0.2">
      <c r="P73" s="62"/>
    </row>
    <row r="74" spans="1:37" x14ac:dyDescent="0.2">
      <c r="P74" s="57"/>
    </row>
    <row r="75" spans="1:37" x14ac:dyDescent="0.2">
      <c r="P75" s="136"/>
    </row>
    <row r="76" spans="1:37" x14ac:dyDescent="0.2">
      <c r="P76" s="62"/>
    </row>
    <row r="77" spans="1:37" x14ac:dyDescent="0.2">
      <c r="P77" s="57"/>
    </row>
    <row r="78" spans="1:37" x14ac:dyDescent="0.2">
      <c r="P78" s="14"/>
    </row>
    <row r="79" spans="1:37" x14ac:dyDescent="0.2">
      <c r="P79" s="62"/>
    </row>
    <row r="80" spans="1:37" x14ac:dyDescent="0.2">
      <c r="P80" s="62"/>
    </row>
    <row r="81" spans="16:16" x14ac:dyDescent="0.2">
      <c r="P81" s="62"/>
    </row>
    <row r="82" spans="16:16" x14ac:dyDescent="0.2">
      <c r="P82" s="62"/>
    </row>
    <row r="83" spans="16:16" x14ac:dyDescent="0.2">
      <c r="P83" s="62"/>
    </row>
    <row r="84" spans="16:16" x14ac:dyDescent="0.2">
      <c r="P84" s="62"/>
    </row>
    <row r="85" spans="16:16" x14ac:dyDescent="0.2">
      <c r="P85" s="62"/>
    </row>
  </sheetData>
  <sortState ref="R7:U27">
    <sortCondition ref="S7:S27"/>
  </sortState>
  <hyperlinks>
    <hyperlink ref="A1" location="'Innehåll-Content'!A1" display="Tillbaka till innehåll - Back to content"/>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8"/>
  <sheetViews>
    <sheetView workbookViewId="0">
      <pane ySplit="6" topLeftCell="A7" activePane="bottomLeft" state="frozen"/>
      <selection pane="bottomLeft" activeCell="AI14" sqref="AI14"/>
    </sheetView>
  </sheetViews>
  <sheetFormatPr defaultRowHeight="12.75" x14ac:dyDescent="0.2"/>
  <cols>
    <col min="1" max="1" width="5.42578125" bestFit="1" customWidth="1"/>
    <col min="2" max="3" width="19.85546875" customWidth="1"/>
    <col min="4" max="4" width="83.7109375" bestFit="1" customWidth="1"/>
    <col min="5" max="5" width="6.7109375" customWidth="1"/>
    <col min="6" max="6" width="4.5703125" bestFit="1" customWidth="1"/>
    <col min="7" max="7" width="9.7109375" bestFit="1" customWidth="1"/>
    <col min="8" max="8" width="22.85546875" bestFit="1" customWidth="1"/>
    <col min="9" max="9" width="20.28515625" bestFit="1" customWidth="1"/>
    <col min="10" max="19" width="7" style="95" customWidth="1"/>
    <col min="20" max="20" width="3.85546875" style="95" bestFit="1" customWidth="1"/>
    <col min="21" max="27" width="10.85546875" style="95" bestFit="1" customWidth="1"/>
    <col min="28" max="30" width="10.85546875" style="95" customWidth="1"/>
    <col min="31" max="31" width="3.85546875" style="95" bestFit="1" customWidth="1"/>
    <col min="32" max="38" width="8.28515625" style="95" customWidth="1"/>
    <col min="39" max="39" width="9.5703125" style="45" bestFit="1" customWidth="1"/>
    <col min="40" max="40" width="9.5703125" style="45" customWidth="1"/>
    <col min="41" max="41" width="11.5703125" style="45" customWidth="1"/>
    <col min="42" max="46" width="9.140625" style="45"/>
    <col min="47" max="47" width="9.140625" style="183"/>
  </cols>
  <sheetData>
    <row r="1" spans="1:47" x14ac:dyDescent="0.2">
      <c r="A1" s="160" t="s">
        <v>697</v>
      </c>
    </row>
    <row r="2" spans="1:47" x14ac:dyDescent="0.2">
      <c r="J2" s="184"/>
      <c r="K2"/>
      <c r="L2"/>
      <c r="M2"/>
      <c r="N2"/>
      <c r="O2"/>
      <c r="P2"/>
      <c r="Q2"/>
      <c r="R2"/>
      <c r="S2"/>
      <c r="U2" s="184"/>
      <c r="W2" s="184"/>
    </row>
    <row r="3" spans="1:47" ht="28.15" customHeight="1" x14ac:dyDescent="0.25">
      <c r="B3" s="265" t="s">
        <v>751</v>
      </c>
      <c r="C3" s="266"/>
      <c r="D3" s="266"/>
      <c r="J3" s="265" t="s">
        <v>749</v>
      </c>
      <c r="K3" s="269"/>
      <c r="L3" s="269"/>
      <c r="M3" s="269"/>
      <c r="N3" s="269"/>
      <c r="O3" s="269"/>
      <c r="P3" s="269"/>
      <c r="Q3" s="201"/>
      <c r="R3" s="227"/>
      <c r="S3" s="247"/>
      <c r="U3" s="265" t="s">
        <v>766</v>
      </c>
      <c r="V3" s="271"/>
      <c r="W3" s="271"/>
      <c r="X3" s="271"/>
      <c r="Y3" s="271"/>
      <c r="Z3" s="271"/>
      <c r="AA3" s="271"/>
      <c r="AB3" s="199"/>
      <c r="AC3" s="224"/>
      <c r="AD3" s="248"/>
      <c r="AF3" s="265" t="s">
        <v>757</v>
      </c>
      <c r="AG3" s="271"/>
      <c r="AH3" s="271"/>
      <c r="AI3" s="271"/>
      <c r="AJ3" s="271"/>
      <c r="AK3" s="271"/>
      <c r="AL3" s="271"/>
    </row>
    <row r="4" spans="1:47" ht="29.45" customHeight="1" thickBot="1" x14ac:dyDescent="0.25">
      <c r="A4" s="44"/>
      <c r="B4" s="267" t="s">
        <v>752</v>
      </c>
      <c r="C4" s="268"/>
      <c r="D4" s="268"/>
      <c r="E4" s="44"/>
      <c r="F4" s="44"/>
      <c r="G4" s="44"/>
      <c r="H4" s="44"/>
      <c r="I4" s="44"/>
      <c r="J4" s="267" t="s">
        <v>747</v>
      </c>
      <c r="K4" s="268"/>
      <c r="L4" s="268"/>
      <c r="M4" s="268"/>
      <c r="N4" s="268"/>
      <c r="O4" s="268"/>
      <c r="P4" s="268"/>
      <c r="Q4" s="200"/>
      <c r="R4" s="226"/>
      <c r="S4" s="246"/>
      <c r="T4" s="104"/>
      <c r="U4" s="267" t="s">
        <v>767</v>
      </c>
      <c r="V4" s="268"/>
      <c r="W4" s="268"/>
      <c r="X4" s="268"/>
      <c r="Y4" s="268"/>
      <c r="Z4" s="268"/>
      <c r="AA4" s="268"/>
      <c r="AB4" s="200"/>
      <c r="AC4" s="226"/>
      <c r="AD4" s="246"/>
      <c r="AE4" s="104"/>
      <c r="AF4" s="267" t="s">
        <v>748</v>
      </c>
      <c r="AG4" s="268"/>
      <c r="AH4" s="268"/>
      <c r="AI4" s="268"/>
      <c r="AJ4" s="268"/>
      <c r="AK4" s="268"/>
      <c r="AL4" s="268"/>
      <c r="AM4" s="44"/>
      <c r="AN4" s="44"/>
    </row>
    <row r="5" spans="1:47" s="80" customFormat="1" x14ac:dyDescent="0.2">
      <c r="A5" s="81"/>
      <c r="B5" s="81"/>
      <c r="C5" s="81"/>
      <c r="D5" s="81"/>
      <c r="E5" s="81"/>
      <c r="F5" s="98" t="s">
        <v>36</v>
      </c>
      <c r="G5" s="98" t="s">
        <v>737</v>
      </c>
      <c r="H5" s="147" t="s">
        <v>38</v>
      </c>
      <c r="I5" s="98"/>
      <c r="J5" s="98"/>
      <c r="K5" s="98"/>
      <c r="L5" s="98"/>
      <c r="M5" s="98"/>
      <c r="N5" s="98"/>
      <c r="O5" s="98"/>
      <c r="P5" s="98"/>
      <c r="Q5" s="98"/>
      <c r="R5" s="98"/>
      <c r="S5" s="98"/>
      <c r="T5" s="98"/>
      <c r="U5" s="98"/>
      <c r="V5" s="98"/>
      <c r="W5" s="98"/>
      <c r="X5" s="98"/>
      <c r="Y5" s="98"/>
      <c r="Z5" s="98"/>
      <c r="AA5" s="98"/>
      <c r="AB5" s="98"/>
      <c r="AC5" s="98"/>
      <c r="AD5" s="98"/>
      <c r="AE5" s="98"/>
      <c r="AF5" s="98"/>
      <c r="AG5" s="96"/>
      <c r="AH5" s="96"/>
      <c r="AI5" s="96"/>
      <c r="AJ5" s="96"/>
      <c r="AK5" s="96"/>
      <c r="AL5" s="96"/>
      <c r="AM5" s="96"/>
      <c r="AN5" s="96"/>
      <c r="AO5" s="252"/>
      <c r="AP5" s="82"/>
      <c r="AQ5" s="82"/>
      <c r="AR5" s="82"/>
      <c r="AS5" s="82"/>
      <c r="AT5" s="82"/>
      <c r="AU5" s="183"/>
    </row>
    <row r="6" spans="1:47" s="80" customFormat="1" ht="23.25" thickBot="1" x14ac:dyDescent="0.25">
      <c r="A6" s="83"/>
      <c r="B6" s="83"/>
      <c r="C6" s="83"/>
      <c r="D6" s="84"/>
      <c r="E6" s="84"/>
      <c r="F6" s="54" t="s">
        <v>39</v>
      </c>
      <c r="G6" s="54" t="s">
        <v>736</v>
      </c>
      <c r="H6" s="179"/>
      <c r="I6" s="180" t="s">
        <v>745</v>
      </c>
      <c r="J6" s="189" t="s">
        <v>3</v>
      </c>
      <c r="K6" s="189" t="s">
        <v>4</v>
      </c>
      <c r="L6" s="189" t="s">
        <v>5</v>
      </c>
      <c r="M6" s="189" t="s">
        <v>6</v>
      </c>
      <c r="N6" s="189" t="s">
        <v>7</v>
      </c>
      <c r="O6" s="189" t="s">
        <v>8</v>
      </c>
      <c r="P6" s="189" t="s">
        <v>9</v>
      </c>
      <c r="Q6" s="189">
        <v>2015</v>
      </c>
      <c r="R6" s="189">
        <v>2016</v>
      </c>
      <c r="S6" s="189">
        <v>2017</v>
      </c>
      <c r="T6" s="189"/>
      <c r="U6" s="189" t="s">
        <v>3</v>
      </c>
      <c r="V6" s="189" t="s">
        <v>4</v>
      </c>
      <c r="W6" s="189" t="s">
        <v>5</v>
      </c>
      <c r="X6" s="189" t="s">
        <v>6</v>
      </c>
      <c r="Y6" s="189" t="s">
        <v>7</v>
      </c>
      <c r="Z6" s="189" t="s">
        <v>8</v>
      </c>
      <c r="AA6" s="189" t="s">
        <v>9</v>
      </c>
      <c r="AB6" s="189">
        <v>2015</v>
      </c>
      <c r="AC6" s="189">
        <v>2016</v>
      </c>
      <c r="AD6" s="189">
        <v>2017</v>
      </c>
      <c r="AE6" s="189"/>
      <c r="AF6" s="189" t="s">
        <v>3</v>
      </c>
      <c r="AG6" s="189" t="s">
        <v>4</v>
      </c>
      <c r="AH6" s="189" t="s">
        <v>5</v>
      </c>
      <c r="AI6" s="189" t="s">
        <v>6</v>
      </c>
      <c r="AJ6" s="189" t="s">
        <v>7</v>
      </c>
      <c r="AK6" s="189" t="s">
        <v>8</v>
      </c>
      <c r="AL6" s="189" t="s">
        <v>9</v>
      </c>
      <c r="AM6" s="189">
        <v>2015</v>
      </c>
      <c r="AN6" s="189">
        <v>2016</v>
      </c>
      <c r="AO6" s="189">
        <v>2017</v>
      </c>
      <c r="AP6" s="172"/>
      <c r="AQ6" s="172"/>
      <c r="AR6" s="172"/>
      <c r="AS6" s="172"/>
      <c r="AT6" s="172"/>
      <c r="AU6" s="185"/>
    </row>
    <row r="7" spans="1:47" s="80" customFormat="1" x14ac:dyDescent="0.2">
      <c r="F7" s="62" t="s">
        <v>667</v>
      </c>
      <c r="G7" s="62" t="s">
        <v>35</v>
      </c>
      <c r="H7" s="40"/>
      <c r="I7" s="40"/>
      <c r="J7" s="78"/>
      <c r="K7" s="78"/>
      <c r="L7" s="78"/>
      <c r="M7" s="78"/>
      <c r="N7" s="78"/>
      <c r="O7" s="78"/>
      <c r="P7" s="78"/>
      <c r="Q7" s="78"/>
      <c r="R7" s="78"/>
      <c r="S7" s="78"/>
      <c r="T7" s="98"/>
      <c r="U7" s="78"/>
      <c r="V7" s="78"/>
      <c r="W7" s="78"/>
      <c r="X7" s="78"/>
      <c r="Y7" s="78"/>
      <c r="Z7" s="78"/>
      <c r="AA7" s="78"/>
      <c r="AB7" s="78"/>
      <c r="AC7" s="78"/>
      <c r="AD7" s="78"/>
      <c r="AE7" s="98"/>
      <c r="AF7" s="95"/>
      <c r="AG7" s="95"/>
      <c r="AH7" s="95"/>
      <c r="AI7" s="95"/>
      <c r="AJ7" s="95"/>
      <c r="AK7" s="95"/>
      <c r="AL7" s="95"/>
      <c r="AM7" s="91"/>
      <c r="AN7" s="91"/>
      <c r="AO7" s="91"/>
      <c r="AP7" s="91"/>
      <c r="AQ7" s="91"/>
      <c r="AR7" s="91"/>
      <c r="AS7" s="91"/>
      <c r="AT7" s="91"/>
      <c r="AU7" s="186"/>
    </row>
    <row r="8" spans="1:47" s="80" customFormat="1" x14ac:dyDescent="0.2">
      <c r="F8" s="40"/>
      <c r="G8" s="40"/>
      <c r="H8" s="101" t="s">
        <v>1058</v>
      </c>
      <c r="I8" s="181" t="s">
        <v>750</v>
      </c>
      <c r="J8" s="78">
        <v>3538.4334426682262</v>
      </c>
      <c r="K8" s="78">
        <v>3498.009902412914</v>
      </c>
      <c r="L8" s="78">
        <v>3472.2999005594961</v>
      </c>
      <c r="M8" s="78">
        <v>3400.9241379928048</v>
      </c>
      <c r="N8" s="78">
        <v>3238.8164415535457</v>
      </c>
      <c r="O8" s="78">
        <v>3179.0955840085471</v>
      </c>
      <c r="P8" s="78">
        <v>3130.2463874784771</v>
      </c>
      <c r="Q8" s="78">
        <v>3141.8071875855567</v>
      </c>
      <c r="R8" s="78">
        <v>3023.8306205492077</v>
      </c>
      <c r="S8" s="78">
        <v>2991.0526550774307</v>
      </c>
      <c r="T8" s="95"/>
      <c r="U8" s="78">
        <v>1493853191.4744785</v>
      </c>
      <c r="V8" s="78">
        <v>1478491749.7251246</v>
      </c>
      <c r="W8" s="78">
        <v>1467108163.9583421</v>
      </c>
      <c r="X8" s="78">
        <v>1494062706.854784</v>
      </c>
      <c r="Y8" s="78">
        <v>1493770641.4358189</v>
      </c>
      <c r="Z8" s="78">
        <v>1503491901.7858946</v>
      </c>
      <c r="AA8" s="78">
        <v>1540665310.1876159</v>
      </c>
      <c r="AB8" s="78">
        <v>1575573755.2871859</v>
      </c>
      <c r="AC8" s="78">
        <v>1630080420.4598577</v>
      </c>
      <c r="AD8" s="78">
        <v>1673033545.3378737</v>
      </c>
      <c r="AE8" s="95"/>
      <c r="AF8" s="182">
        <f t="shared" ref="AF8:AO8" si="0">(J8*1000000)/(U8)</f>
        <v>2.3686621033862671</v>
      </c>
      <c r="AG8" s="182">
        <f t="shared" si="0"/>
        <v>2.365931296581973</v>
      </c>
      <c r="AH8" s="182">
        <f t="shared" si="0"/>
        <v>2.3667647593146994</v>
      </c>
      <c r="AI8" s="182">
        <f t="shared" si="0"/>
        <v>2.2762927703029527</v>
      </c>
      <c r="AJ8" s="182">
        <f t="shared" si="0"/>
        <v>2.1682153549626473</v>
      </c>
      <c r="AK8" s="182">
        <f t="shared" si="0"/>
        <v>2.1144746973577431</v>
      </c>
      <c r="AL8" s="182">
        <f t="shared" si="0"/>
        <v>2.031749768609568</v>
      </c>
      <c r="AM8" s="182">
        <f t="shared" si="0"/>
        <v>1.9940717957775878</v>
      </c>
      <c r="AN8" s="182">
        <f t="shared" si="0"/>
        <v>1.8550192877576941</v>
      </c>
      <c r="AO8" s="182">
        <f t="shared" si="0"/>
        <v>1.7878019621378121</v>
      </c>
      <c r="AP8" s="173"/>
      <c r="AQ8" s="173"/>
      <c r="AR8" s="173"/>
      <c r="AS8" s="173"/>
      <c r="AT8" s="173"/>
      <c r="AU8" s="187"/>
    </row>
    <row r="9" spans="1:47" s="80" customFormat="1" x14ac:dyDescent="0.2">
      <c r="F9" s="40"/>
      <c r="H9" s="40" t="s">
        <v>733</v>
      </c>
      <c r="I9" s="181" t="s">
        <v>52</v>
      </c>
      <c r="J9" s="78">
        <v>1476.968050500469</v>
      </c>
      <c r="K9" s="78">
        <v>1489.5950784410556</v>
      </c>
      <c r="L9" s="78">
        <v>1455.3814386397312</v>
      </c>
      <c r="M9" s="78">
        <v>1378.3673673205947</v>
      </c>
      <c r="N9" s="78">
        <v>1327.6173889263023</v>
      </c>
      <c r="O9" s="78">
        <v>1317.267694594048</v>
      </c>
      <c r="P9" s="78">
        <v>1341.7211311185526</v>
      </c>
      <c r="Q9" s="78">
        <v>1360.1612679516147</v>
      </c>
      <c r="R9" s="78">
        <v>1331.3146417519818</v>
      </c>
      <c r="S9" s="78">
        <v>1297.0894864465745</v>
      </c>
      <c r="T9" s="182"/>
      <c r="U9" s="78">
        <v>760307346.45129347</v>
      </c>
      <c r="V9" s="78">
        <v>754958657.13571</v>
      </c>
      <c r="W9" s="78">
        <v>756633815.84408271</v>
      </c>
      <c r="X9" s="78">
        <v>742965969.44958889</v>
      </c>
      <c r="Y9" s="78">
        <v>742100232.55716074</v>
      </c>
      <c r="Z9" s="78">
        <v>744335977.39188826</v>
      </c>
      <c r="AA9" s="78">
        <v>775230519.56400824</v>
      </c>
      <c r="AB9" s="78">
        <v>792321981.25136948</v>
      </c>
      <c r="AC9" s="78">
        <v>814391819.64620864</v>
      </c>
      <c r="AD9" s="78">
        <v>820836619.18312275</v>
      </c>
      <c r="AE9" s="182"/>
      <c r="AF9" s="182">
        <f t="shared" ref="AF9:AF11" si="1">(J9*1000000)/(U9)</f>
        <v>1.9425934227706243</v>
      </c>
      <c r="AG9" s="182">
        <f t="shared" ref="AG9:AG11" si="2">(K9*1000000)/(V9)</f>
        <v>1.9730816573354275</v>
      </c>
      <c r="AH9" s="182">
        <f t="shared" ref="AH9:AH11" si="3">(L9*1000000)/(W9)</f>
        <v>1.9234951018097732</v>
      </c>
      <c r="AI9" s="182">
        <f t="shared" ref="AI9:AI11" si="4">(M9*1000000)/(X9)</f>
        <v>1.8552227477413665</v>
      </c>
      <c r="AJ9" s="182">
        <f t="shared" ref="AJ9:AJ11" si="5">(N9*1000000)/(Y9)</f>
        <v>1.7890000982098353</v>
      </c>
      <c r="AK9" s="182">
        <f t="shared" ref="AK9:AK11" si="6">(O9*1000000)/(Z9)</f>
        <v>1.7697219194075242</v>
      </c>
      <c r="AL9" s="182">
        <f t="shared" ref="AL9:AL11" si="7">(P9*1000000)/(AA9)</f>
        <v>1.7307382736597372</v>
      </c>
      <c r="AM9" s="182">
        <f t="shared" ref="AM9:AM11" si="8">(Q9*1000000)/(AB9)</f>
        <v>1.716677436871582</v>
      </c>
      <c r="AN9" s="182">
        <f t="shared" ref="AN9:AO11" si="9">(R9*1000000)/(AC9)</f>
        <v>1.634734791823347</v>
      </c>
      <c r="AO9" s="182">
        <f t="shared" si="9"/>
        <v>1.5802042162024976</v>
      </c>
      <c r="AP9" s="173"/>
      <c r="AQ9" s="173"/>
      <c r="AR9" s="173"/>
      <c r="AS9" s="173"/>
      <c r="AT9" s="173"/>
      <c r="AU9" s="187"/>
    </row>
    <row r="10" spans="1:47" s="80" customFormat="1" x14ac:dyDescent="0.2">
      <c r="F10" s="40"/>
      <c r="H10" s="40" t="s">
        <v>734</v>
      </c>
      <c r="I10" s="181" t="s">
        <v>746</v>
      </c>
      <c r="J10" s="78">
        <v>2020.8154713775625</v>
      </c>
      <c r="K10" s="78">
        <v>1963.6186944678805</v>
      </c>
      <c r="L10" s="78">
        <v>1975.0556032204247</v>
      </c>
      <c r="M10" s="78">
        <v>1982.3188012925918</v>
      </c>
      <c r="N10" s="78">
        <v>1869.7083976121924</v>
      </c>
      <c r="O10" s="78">
        <v>1822.5191777192256</v>
      </c>
      <c r="P10" s="78">
        <v>1750.3599407079048</v>
      </c>
      <c r="Q10" s="78">
        <v>1744.2567977163994</v>
      </c>
      <c r="R10" s="78">
        <v>1657.2209731509042</v>
      </c>
      <c r="S10" s="78">
        <v>1661.379785221767</v>
      </c>
      <c r="T10" s="182"/>
      <c r="U10" s="78">
        <v>715842669.22318506</v>
      </c>
      <c r="V10" s="78">
        <v>703939498.17688072</v>
      </c>
      <c r="W10" s="78">
        <v>692443659.27066147</v>
      </c>
      <c r="X10" s="78">
        <v>732936059.08429217</v>
      </c>
      <c r="Y10" s="78">
        <v>732090628.03959382</v>
      </c>
      <c r="Z10" s="78">
        <v>739995860.7767123</v>
      </c>
      <c r="AA10" s="78">
        <v>745824760.46444595</v>
      </c>
      <c r="AB10" s="78">
        <v>763859692.1023488</v>
      </c>
      <c r="AC10" s="78">
        <v>796198758.84161699</v>
      </c>
      <c r="AD10" s="78">
        <v>833460460.5429548</v>
      </c>
      <c r="AE10" s="182"/>
      <c r="AF10" s="182">
        <f t="shared" si="1"/>
        <v>2.8229882881534598</v>
      </c>
      <c r="AG10" s="182">
        <f t="shared" si="2"/>
        <v>2.7894708274694326</v>
      </c>
      <c r="AH10" s="182">
        <f t="shared" si="3"/>
        <v>2.8522979115740843</v>
      </c>
      <c r="AI10" s="182">
        <f t="shared" si="4"/>
        <v>2.7046272000442166</v>
      </c>
      <c r="AJ10" s="182">
        <f t="shared" si="5"/>
        <v>2.5539302457933837</v>
      </c>
      <c r="AK10" s="182">
        <f t="shared" si="6"/>
        <v>2.4628775298908812</v>
      </c>
      <c r="AL10" s="182">
        <f t="shared" si="7"/>
        <v>2.3468782929892362</v>
      </c>
      <c r="AM10" s="182">
        <f t="shared" si="8"/>
        <v>2.2834779943889068</v>
      </c>
      <c r="AN10" s="182">
        <f t="shared" si="9"/>
        <v>2.0814161724667612</v>
      </c>
      <c r="AO10" s="182">
        <f t="shared" si="9"/>
        <v>1.9933516511862688</v>
      </c>
      <c r="AP10" s="173"/>
      <c r="AQ10" s="173"/>
      <c r="AR10" s="173"/>
      <c r="AS10" s="173"/>
      <c r="AT10" s="173"/>
      <c r="AU10" s="187"/>
    </row>
    <row r="11" spans="1:47" s="80" customFormat="1" x14ac:dyDescent="0.2">
      <c r="F11" s="40"/>
      <c r="H11" s="40" t="s">
        <v>735</v>
      </c>
      <c r="I11" s="58" t="s">
        <v>50</v>
      </c>
      <c r="J11" s="78">
        <v>40.649920790194386</v>
      </c>
      <c r="K11" s="78">
        <v>44.796129503977973</v>
      </c>
      <c r="L11" s="78">
        <v>41.862858699340265</v>
      </c>
      <c r="M11" s="78">
        <v>40.237969379618377</v>
      </c>
      <c r="N11" s="78">
        <v>41.490655015050969</v>
      </c>
      <c r="O11" s="78">
        <v>39.308711695273487</v>
      </c>
      <c r="P11" s="78">
        <v>38.165315652019402</v>
      </c>
      <c r="Q11" s="78">
        <v>37.389121917542361</v>
      </c>
      <c r="R11" s="78">
        <v>35.295005646321812</v>
      </c>
      <c r="S11" s="78">
        <v>32.583383409089379</v>
      </c>
      <c r="T11" s="182"/>
      <c r="U11" s="78">
        <v>17703175.800000008</v>
      </c>
      <c r="V11" s="78">
        <v>19593594.412533805</v>
      </c>
      <c r="W11" s="78">
        <v>18030688.843597859</v>
      </c>
      <c r="X11" s="78">
        <v>18160678.320902709</v>
      </c>
      <c r="Y11" s="78">
        <v>19579780.839064151</v>
      </c>
      <c r="Z11" s="78">
        <v>19160063.617294267</v>
      </c>
      <c r="AA11" s="78">
        <v>19610030.159161668</v>
      </c>
      <c r="AB11" s="78">
        <v>19392081.933467351</v>
      </c>
      <c r="AC11" s="78">
        <v>19489841.972032089</v>
      </c>
      <c r="AD11" s="78">
        <v>18736465.611795865</v>
      </c>
      <c r="AE11" s="182"/>
      <c r="AF11" s="182">
        <f t="shared" si="1"/>
        <v>2.2961937027250423</v>
      </c>
      <c r="AG11" s="182">
        <f t="shared" si="2"/>
        <v>2.2862639983668531</v>
      </c>
      <c r="AH11" s="182">
        <f t="shared" si="3"/>
        <v>2.3217559274893964</v>
      </c>
      <c r="AI11" s="182">
        <f t="shared" si="4"/>
        <v>2.2156644519882822</v>
      </c>
      <c r="AJ11" s="182">
        <f t="shared" si="5"/>
        <v>2.1190561506322809</v>
      </c>
      <c r="AK11" s="182">
        <f t="shared" si="6"/>
        <v>2.0515960948998435</v>
      </c>
      <c r="AL11" s="182">
        <f t="shared" si="7"/>
        <v>1.9462140212053083</v>
      </c>
      <c r="AM11" s="182">
        <f t="shared" si="8"/>
        <v>1.9280612595296052</v>
      </c>
      <c r="AN11" s="182">
        <f t="shared" si="9"/>
        <v>1.8109436544929467</v>
      </c>
      <c r="AO11" s="182">
        <f t="shared" si="9"/>
        <v>1.7390357436770758</v>
      </c>
      <c r="AP11" s="173"/>
      <c r="AQ11" s="173"/>
      <c r="AR11" s="173"/>
      <c r="AS11" s="173"/>
      <c r="AT11" s="173"/>
      <c r="AU11" s="187"/>
    </row>
    <row r="12" spans="1:47" s="80" customFormat="1" x14ac:dyDescent="0.2">
      <c r="F12" s="40"/>
      <c r="H12" s="40"/>
      <c r="I12" s="40"/>
      <c r="J12" s="78"/>
      <c r="K12" s="78"/>
      <c r="L12" s="78"/>
      <c r="M12" s="78"/>
      <c r="N12" s="78"/>
      <c r="O12" s="78"/>
      <c r="P12" s="78"/>
      <c r="Q12" s="78"/>
      <c r="R12" s="78"/>
      <c r="S12" s="78"/>
      <c r="T12" s="182"/>
      <c r="U12" s="78"/>
      <c r="V12" s="78"/>
      <c r="W12" s="78"/>
      <c r="X12" s="78"/>
      <c r="Y12" s="78"/>
      <c r="Z12" s="78"/>
      <c r="AA12" s="78"/>
      <c r="AB12" s="78"/>
      <c r="AC12" s="78"/>
      <c r="AD12" s="78"/>
      <c r="AE12" s="182"/>
      <c r="AF12" s="182"/>
      <c r="AG12" s="182"/>
      <c r="AH12" s="182"/>
      <c r="AI12" s="182"/>
      <c r="AJ12" s="182"/>
      <c r="AK12" s="182"/>
      <c r="AL12" s="182"/>
      <c r="AM12" s="182"/>
      <c r="AN12" s="182"/>
      <c r="AO12" s="182"/>
      <c r="AP12" s="173"/>
      <c r="AQ12" s="173"/>
      <c r="AR12" s="173"/>
      <c r="AS12" s="173"/>
      <c r="AT12" s="173"/>
      <c r="AU12" s="187"/>
    </row>
    <row r="13" spans="1:47" s="80" customFormat="1" x14ac:dyDescent="0.2">
      <c r="F13" s="62" t="s">
        <v>668</v>
      </c>
      <c r="G13" s="62" t="s">
        <v>738</v>
      </c>
      <c r="H13" s="40"/>
      <c r="I13" s="40"/>
      <c r="J13" s="78"/>
      <c r="K13" s="78"/>
      <c r="L13" s="78"/>
      <c r="M13" s="78"/>
      <c r="N13" s="78"/>
      <c r="O13" s="78"/>
      <c r="P13" s="78"/>
      <c r="Q13" s="78"/>
      <c r="R13" s="78"/>
      <c r="S13" s="78"/>
      <c r="T13" s="182"/>
      <c r="U13" s="78"/>
      <c r="V13" s="78"/>
      <c r="W13" s="78"/>
      <c r="X13" s="78"/>
      <c r="Y13" s="78"/>
      <c r="Z13" s="78"/>
      <c r="AA13" s="78"/>
      <c r="AB13" s="78"/>
      <c r="AC13" s="78"/>
      <c r="AD13" s="78"/>
      <c r="AE13" s="182"/>
      <c r="AF13" s="182"/>
      <c r="AG13" s="182"/>
      <c r="AH13" s="182"/>
      <c r="AI13" s="182"/>
      <c r="AJ13" s="182"/>
      <c r="AK13" s="182"/>
      <c r="AL13" s="182"/>
      <c r="AM13" s="182"/>
      <c r="AN13" s="182"/>
      <c r="AO13" s="182"/>
      <c r="AP13" s="173"/>
      <c r="AQ13" s="173"/>
      <c r="AR13" s="173"/>
      <c r="AS13" s="173"/>
      <c r="AT13" s="173"/>
      <c r="AU13" s="183"/>
    </row>
    <row r="14" spans="1:47" s="80" customFormat="1" x14ac:dyDescent="0.2">
      <c r="H14" s="101" t="s">
        <v>1058</v>
      </c>
      <c r="I14" s="181" t="s">
        <v>750</v>
      </c>
      <c r="J14" s="78">
        <v>3042.3409138815123</v>
      </c>
      <c r="K14" s="78">
        <v>2972.1788622658278</v>
      </c>
      <c r="L14" s="78">
        <v>2995.4779884546761</v>
      </c>
      <c r="M14" s="78">
        <v>2924.8297903937123</v>
      </c>
      <c r="N14" s="78">
        <v>2776.114183510982</v>
      </c>
      <c r="O14" s="78">
        <v>2727.8423685841053</v>
      </c>
      <c r="P14" s="78">
        <v>2655.1189588095931</v>
      </c>
      <c r="Q14" s="78">
        <v>2691.5543348540627</v>
      </c>
      <c r="R14" s="78">
        <v>2560.209592860715</v>
      </c>
      <c r="S14" s="78">
        <v>2486.9977215603985</v>
      </c>
      <c r="T14" s="182"/>
      <c r="U14" s="78">
        <v>1253444456.2198498</v>
      </c>
      <c r="V14" s="78">
        <v>1229300321.0134039</v>
      </c>
      <c r="W14" s="78">
        <v>1242078209.1168857</v>
      </c>
      <c r="X14" s="78">
        <v>1260221414.9768765</v>
      </c>
      <c r="Y14" s="78">
        <v>1254389142.4515619</v>
      </c>
      <c r="Z14" s="78">
        <v>1260324164.5054748</v>
      </c>
      <c r="AA14" s="78">
        <v>1275513350.1547141</v>
      </c>
      <c r="AB14" s="78">
        <v>1314622943.2014923</v>
      </c>
      <c r="AC14" s="78">
        <v>1346861091.1372697</v>
      </c>
      <c r="AD14" s="78">
        <v>1363953629.4465697</v>
      </c>
      <c r="AE14" s="182"/>
      <c r="AF14" s="182">
        <f t="shared" ref="AF14:AF46" si="10">(J14*1000000)/(U14)</f>
        <v>2.4271844665990496</v>
      </c>
      <c r="AG14" s="182">
        <f t="shared" ref="AG14:AG46" si="11">(K14*1000000)/(V14)</f>
        <v>2.4177809209515533</v>
      </c>
      <c r="AH14" s="182">
        <f t="shared" ref="AH14:AH46" si="12">(L14*1000000)/(W14)</f>
        <v>2.4116661627808873</v>
      </c>
      <c r="AI14" s="182">
        <f t="shared" ref="AI14:AI46" si="13">(M14*1000000)/(X14)</f>
        <v>2.3208856440892807</v>
      </c>
      <c r="AJ14" s="182">
        <f t="shared" ref="AJ14:AJ46" si="14">(N14*1000000)/(Y14)</f>
        <v>2.2131203862984501</v>
      </c>
      <c r="AK14" s="182">
        <f t="shared" ref="AK14:AK46" si="15">(O14*1000000)/(Z14)</f>
        <v>2.1643974188612454</v>
      </c>
      <c r="AL14" s="182">
        <f t="shared" ref="AL14:AL46" si="16">(P14*1000000)/(AA14)</f>
        <v>2.0816081293759403</v>
      </c>
      <c r="AM14" s="182">
        <f t="shared" ref="AM14:AO17" si="17">(Q14*1000000)/(AB14)</f>
        <v>2.0473964407614389</v>
      </c>
      <c r="AN14" s="182">
        <f t="shared" si="17"/>
        <v>1.9008712997261741</v>
      </c>
      <c r="AO14" s="182">
        <f t="shared" si="17"/>
        <v>1.8233741000194479</v>
      </c>
      <c r="AP14" s="173"/>
      <c r="AQ14" s="173"/>
      <c r="AR14" s="173"/>
      <c r="AS14" s="173"/>
      <c r="AT14" s="173"/>
      <c r="AU14" s="183"/>
    </row>
    <row r="15" spans="1:47" s="80" customFormat="1" x14ac:dyDescent="0.2">
      <c r="G15" s="40"/>
      <c r="H15" s="40" t="s">
        <v>733</v>
      </c>
      <c r="I15" s="181" t="s">
        <v>52</v>
      </c>
      <c r="J15" s="78">
        <v>1674.0266911693739</v>
      </c>
      <c r="K15" s="78">
        <v>1677.0823457950032</v>
      </c>
      <c r="L15" s="78">
        <v>1651.6362349866686</v>
      </c>
      <c r="M15" s="78">
        <v>1584.4419997016669</v>
      </c>
      <c r="N15" s="78">
        <v>1522.6604675339422</v>
      </c>
      <c r="O15" s="78">
        <v>1513.2172106734986</v>
      </c>
      <c r="P15" s="78">
        <v>1504.2343337506886</v>
      </c>
      <c r="Q15" s="78">
        <v>1535.0481441459835</v>
      </c>
      <c r="R15" s="78">
        <v>1497.9542515484995</v>
      </c>
      <c r="S15" s="78">
        <v>1467.5442155019871</v>
      </c>
      <c r="T15" s="182"/>
      <c r="U15" s="78">
        <v>857576813.08571064</v>
      </c>
      <c r="V15" s="78">
        <v>847994725.70016158</v>
      </c>
      <c r="W15" s="78">
        <v>854410357.06672955</v>
      </c>
      <c r="X15" s="78">
        <v>850174079.45702124</v>
      </c>
      <c r="Y15" s="78">
        <v>848932462.31785631</v>
      </c>
      <c r="Z15" s="78">
        <v>854168481.1829257</v>
      </c>
      <c r="AA15" s="78">
        <v>869743015.76422679</v>
      </c>
      <c r="AB15" s="78">
        <v>892156790.23614752</v>
      </c>
      <c r="AC15" s="78">
        <v>916777323.08113563</v>
      </c>
      <c r="AD15" s="78">
        <v>931114767.48469746</v>
      </c>
      <c r="AE15" s="182"/>
      <c r="AF15" s="182">
        <f t="shared" si="10"/>
        <v>1.9520428556666944</v>
      </c>
      <c r="AG15" s="182">
        <f t="shared" si="11"/>
        <v>1.9777037462235287</v>
      </c>
      <c r="AH15" s="182">
        <f t="shared" si="12"/>
        <v>1.9330714115602365</v>
      </c>
      <c r="AI15" s="182">
        <f t="shared" si="13"/>
        <v>1.8636677334524228</v>
      </c>
      <c r="AJ15" s="182">
        <f t="shared" si="14"/>
        <v>1.7936179085160597</v>
      </c>
      <c r="AK15" s="182">
        <f t="shared" si="15"/>
        <v>1.7715676052315414</v>
      </c>
      <c r="AL15" s="182">
        <f t="shared" si="16"/>
        <v>1.7295158529430055</v>
      </c>
      <c r="AM15" s="182">
        <f t="shared" si="17"/>
        <v>1.7206035541574112</v>
      </c>
      <c r="AN15" s="182">
        <f t="shared" si="17"/>
        <v>1.6339346685781071</v>
      </c>
      <c r="AO15" s="182">
        <f t="shared" si="17"/>
        <v>1.5761152832602943</v>
      </c>
      <c r="AP15" s="173"/>
      <c r="AQ15" s="173"/>
      <c r="AR15" s="173"/>
      <c r="AS15" s="173"/>
      <c r="AT15" s="173"/>
      <c r="AU15" s="183"/>
    </row>
    <row r="16" spans="1:47" s="80" customFormat="1" x14ac:dyDescent="0.2">
      <c r="G16" s="40"/>
      <c r="H16" s="40" t="s">
        <v>734</v>
      </c>
      <c r="I16" s="181" t="s">
        <v>746</v>
      </c>
      <c r="J16" s="78">
        <v>1308.917944908934</v>
      </c>
      <c r="K16" s="78">
        <v>1256.2882648817858</v>
      </c>
      <c r="L16" s="78">
        <v>1305.1078769557946</v>
      </c>
      <c r="M16" s="78">
        <v>1302.2085555067738</v>
      </c>
      <c r="N16" s="78">
        <v>1217.0219584822426</v>
      </c>
      <c r="O16" s="78">
        <v>1179.9315416864688</v>
      </c>
      <c r="P16" s="78">
        <v>1119.2660259719376</v>
      </c>
      <c r="Q16" s="78">
        <v>1122.8617419442967</v>
      </c>
      <c r="R16" s="78">
        <v>1031.1779508175127</v>
      </c>
      <c r="S16" s="78">
        <v>990.22672000130672</v>
      </c>
      <c r="T16" s="182"/>
      <c r="U16" s="78">
        <v>375593324.43413901</v>
      </c>
      <c r="V16" s="78">
        <v>365471580.72249401</v>
      </c>
      <c r="W16" s="78">
        <v>371899651.29492724</v>
      </c>
      <c r="X16" s="78">
        <v>393860277.26668501</v>
      </c>
      <c r="Y16" s="78">
        <v>389582513.41120493</v>
      </c>
      <c r="Z16" s="78">
        <v>390526605.79272383</v>
      </c>
      <c r="AA16" s="78">
        <v>390334191.77577782</v>
      </c>
      <c r="AB16" s="78">
        <v>405120256.5384745</v>
      </c>
      <c r="AC16" s="78">
        <v>413074388.74372303</v>
      </c>
      <c r="AD16" s="78">
        <v>415785705.68688071</v>
      </c>
      <c r="AE16" s="182"/>
      <c r="AF16" s="182">
        <f t="shared" si="10"/>
        <v>3.4849339957810015</v>
      </c>
      <c r="AG16" s="182">
        <f t="shared" si="11"/>
        <v>3.4374444721481567</v>
      </c>
      <c r="AH16" s="182">
        <f t="shared" si="12"/>
        <v>3.5093011580180429</v>
      </c>
      <c r="AI16" s="182">
        <f t="shared" si="13"/>
        <v>3.3062703467936703</v>
      </c>
      <c r="AJ16" s="182">
        <f t="shared" si="14"/>
        <v>3.1239132060264576</v>
      </c>
      <c r="AK16" s="182">
        <f t="shared" si="15"/>
        <v>3.0213858010809385</v>
      </c>
      <c r="AL16" s="182">
        <f t="shared" si="16"/>
        <v>2.8674557585641507</v>
      </c>
      <c r="AM16" s="182">
        <f t="shared" si="17"/>
        <v>2.7716751355227722</v>
      </c>
      <c r="AN16" s="182">
        <f t="shared" si="17"/>
        <v>2.4963492748936065</v>
      </c>
      <c r="AO16" s="182">
        <f t="shared" si="17"/>
        <v>2.3815795167018687</v>
      </c>
      <c r="AP16" s="173"/>
      <c r="AQ16" s="173"/>
      <c r="AR16" s="173"/>
      <c r="AS16" s="173"/>
      <c r="AT16" s="173"/>
      <c r="AU16" s="183"/>
    </row>
    <row r="17" spans="6:47" s="80" customFormat="1" x14ac:dyDescent="0.2">
      <c r="G17" s="40"/>
      <c r="H17" s="40" t="s">
        <v>735</v>
      </c>
      <c r="I17" s="58" t="s">
        <v>50</v>
      </c>
      <c r="J17" s="78">
        <v>59.396277803204114</v>
      </c>
      <c r="K17" s="78">
        <v>38.808251589038285</v>
      </c>
      <c r="L17" s="78">
        <v>38.733876512212497</v>
      </c>
      <c r="M17" s="78">
        <v>38.179235185271111</v>
      </c>
      <c r="N17" s="78">
        <v>36.431757494797147</v>
      </c>
      <c r="O17" s="78">
        <v>34.693616224138175</v>
      </c>
      <c r="P17" s="78">
        <v>31.618599086966491</v>
      </c>
      <c r="Q17" s="78">
        <v>33.644448763782542</v>
      </c>
      <c r="R17" s="78">
        <v>31.077390494702808</v>
      </c>
      <c r="S17" s="78">
        <v>29.226786057105102</v>
      </c>
      <c r="T17" s="182"/>
      <c r="U17" s="78">
        <v>20274318.699999996</v>
      </c>
      <c r="V17" s="78">
        <v>15834014.590748169</v>
      </c>
      <c r="W17" s="78">
        <v>15768200.755228898</v>
      </c>
      <c r="X17" s="78">
        <v>16187058.253170235</v>
      </c>
      <c r="Y17" s="78">
        <v>15874166.722500833</v>
      </c>
      <c r="Z17" s="78">
        <v>15629077.529825225</v>
      </c>
      <c r="AA17" s="78">
        <v>15436142.614709493</v>
      </c>
      <c r="AB17" s="78">
        <v>17345896.426870275</v>
      </c>
      <c r="AC17" s="78">
        <v>17009379.312411368</v>
      </c>
      <c r="AD17" s="78">
        <v>17053156.274991389</v>
      </c>
      <c r="AE17" s="182"/>
      <c r="AF17" s="182">
        <f t="shared" si="10"/>
        <v>2.929631258248107</v>
      </c>
      <c r="AG17" s="182">
        <f t="shared" si="11"/>
        <v>2.450942012628559</v>
      </c>
      <c r="AH17" s="182">
        <f t="shared" si="12"/>
        <v>2.4564550587274803</v>
      </c>
      <c r="AI17" s="182">
        <f t="shared" si="13"/>
        <v>2.3586271568395518</v>
      </c>
      <c r="AJ17" s="182">
        <f t="shared" si="14"/>
        <v>2.2950343241108184</v>
      </c>
      <c r="AK17" s="182">
        <f t="shared" si="15"/>
        <v>2.2198121519284668</v>
      </c>
      <c r="AL17" s="182">
        <f t="shared" si="16"/>
        <v>2.048348468667057</v>
      </c>
      <c r="AM17" s="182">
        <f t="shared" si="17"/>
        <v>1.9396200655080826</v>
      </c>
      <c r="AN17" s="182">
        <f t="shared" si="17"/>
        <v>1.8270737528926952</v>
      </c>
      <c r="AO17" s="182">
        <f t="shared" si="17"/>
        <v>1.7138637320744226</v>
      </c>
      <c r="AP17" s="173"/>
      <c r="AQ17" s="173"/>
      <c r="AR17" s="173"/>
      <c r="AS17" s="173"/>
      <c r="AT17" s="173"/>
      <c r="AU17" s="183"/>
    </row>
    <row r="18" spans="6:47" s="80" customFormat="1" x14ac:dyDescent="0.2">
      <c r="G18" s="40"/>
      <c r="H18" s="40"/>
      <c r="I18" s="40"/>
      <c r="J18" s="78"/>
      <c r="K18" s="78"/>
      <c r="L18" s="78"/>
      <c r="M18" s="78"/>
      <c r="N18" s="78"/>
      <c r="O18" s="78"/>
      <c r="P18" s="78"/>
      <c r="Q18" s="78"/>
      <c r="R18" s="78"/>
      <c r="S18" s="78"/>
      <c r="T18" s="182"/>
      <c r="U18" s="78"/>
      <c r="V18" s="78"/>
      <c r="W18" s="78"/>
      <c r="X18" s="78"/>
      <c r="Y18" s="78"/>
      <c r="Z18" s="78"/>
      <c r="AA18" s="78"/>
      <c r="AB18" s="78"/>
      <c r="AC18" s="78"/>
      <c r="AD18" s="78"/>
      <c r="AE18" s="182"/>
      <c r="AF18" s="182"/>
      <c r="AG18" s="182"/>
      <c r="AH18" s="182"/>
      <c r="AI18" s="182"/>
      <c r="AJ18" s="182"/>
      <c r="AK18" s="182"/>
      <c r="AL18" s="182"/>
      <c r="AM18" s="182"/>
      <c r="AN18" s="182"/>
      <c r="AO18" s="182"/>
      <c r="AP18" s="173"/>
      <c r="AQ18" s="173"/>
      <c r="AR18" s="173"/>
      <c r="AS18" s="173"/>
      <c r="AT18" s="173"/>
      <c r="AU18" s="183"/>
    </row>
    <row r="19" spans="6:47" s="80" customFormat="1" x14ac:dyDescent="0.2">
      <c r="F19" s="62" t="s">
        <v>669</v>
      </c>
      <c r="G19" s="62" t="s">
        <v>739</v>
      </c>
      <c r="H19" s="40"/>
      <c r="I19" s="40"/>
      <c r="J19" s="78"/>
      <c r="K19" s="78"/>
      <c r="L19" s="78"/>
      <c r="M19" s="78"/>
      <c r="N19" s="78"/>
      <c r="O19" s="78"/>
      <c r="P19" s="78"/>
      <c r="Q19" s="78"/>
      <c r="R19" s="78"/>
      <c r="S19" s="78"/>
      <c r="T19" s="182"/>
      <c r="U19" s="78"/>
      <c r="V19" s="78"/>
      <c r="W19" s="78"/>
      <c r="X19" s="78"/>
      <c r="Y19" s="78"/>
      <c r="Z19" s="78"/>
      <c r="AA19" s="78"/>
      <c r="AB19" s="78"/>
      <c r="AC19" s="78"/>
      <c r="AD19" s="78"/>
      <c r="AE19" s="182"/>
      <c r="AF19" s="182"/>
      <c r="AG19" s="182"/>
      <c r="AH19" s="182"/>
      <c r="AI19" s="182"/>
      <c r="AJ19" s="182"/>
      <c r="AK19" s="182"/>
      <c r="AL19" s="182"/>
      <c r="AM19" s="182"/>
      <c r="AN19" s="182"/>
      <c r="AO19" s="182"/>
      <c r="AP19" s="173"/>
      <c r="AQ19" s="173"/>
      <c r="AR19" s="173"/>
      <c r="AS19" s="173"/>
      <c r="AT19" s="173"/>
      <c r="AU19" s="183"/>
    </row>
    <row r="20" spans="6:47" s="80" customFormat="1" x14ac:dyDescent="0.2">
      <c r="G20" s="40"/>
      <c r="H20" s="101" t="s">
        <v>1058</v>
      </c>
      <c r="I20" s="181" t="s">
        <v>750</v>
      </c>
      <c r="J20" s="78">
        <v>1920.2122392447168</v>
      </c>
      <c r="K20" s="78">
        <v>1873.3716409871488</v>
      </c>
      <c r="L20" s="78">
        <v>1900.5886154098275</v>
      </c>
      <c r="M20" s="78">
        <v>1844.8647742633593</v>
      </c>
      <c r="N20" s="78">
        <v>1733.674055517839</v>
      </c>
      <c r="O20" s="78">
        <v>1683.9517446069503</v>
      </c>
      <c r="P20" s="78">
        <v>1659.598777148389</v>
      </c>
      <c r="Q20" s="78">
        <v>1665.9070668694671</v>
      </c>
      <c r="R20" s="78">
        <v>1579.0286377260111</v>
      </c>
      <c r="S20" s="78">
        <v>1530.3239725621811</v>
      </c>
      <c r="T20" s="182"/>
      <c r="U20" s="78">
        <v>740356652.59035385</v>
      </c>
      <c r="V20" s="78">
        <v>725410081.44917297</v>
      </c>
      <c r="W20" s="78">
        <v>728596087.90636778</v>
      </c>
      <c r="X20" s="78">
        <v>737998891.85800827</v>
      </c>
      <c r="Y20" s="78">
        <v>730577224.22949636</v>
      </c>
      <c r="Z20" s="78">
        <v>730940179.28554714</v>
      </c>
      <c r="AA20" s="78">
        <v>747490585.47031498</v>
      </c>
      <c r="AB20" s="78">
        <v>763689781.78333604</v>
      </c>
      <c r="AC20" s="78">
        <v>785103629.36271763</v>
      </c>
      <c r="AD20" s="78">
        <v>796455490.06472385</v>
      </c>
      <c r="AE20" s="182"/>
      <c r="AF20" s="182">
        <f t="shared" si="10"/>
        <v>2.5936313701326164</v>
      </c>
      <c r="AG20" s="182">
        <f t="shared" si="11"/>
        <v>2.5825001456343966</v>
      </c>
      <c r="AH20" s="182">
        <f t="shared" si="12"/>
        <v>2.6085627509628804</v>
      </c>
      <c r="AI20" s="182">
        <f t="shared" si="13"/>
        <v>2.499820520893564</v>
      </c>
      <c r="AJ20" s="182">
        <f t="shared" si="14"/>
        <v>2.3730195768780762</v>
      </c>
      <c r="AK20" s="182">
        <f t="shared" si="15"/>
        <v>2.3038160882781384</v>
      </c>
      <c r="AL20" s="182">
        <f t="shared" si="16"/>
        <v>2.2202269960419407</v>
      </c>
      <c r="AM20" s="182">
        <f t="shared" ref="AM20:AO23" si="18">(Q20*1000000)/(AB20)</f>
        <v>2.1813923750286559</v>
      </c>
      <c r="AN20" s="182">
        <f t="shared" si="18"/>
        <v>2.0112359422000585</v>
      </c>
      <c r="AO20" s="182">
        <f t="shared" si="18"/>
        <v>1.9214180725125261</v>
      </c>
      <c r="AP20" s="173"/>
      <c r="AQ20" s="173"/>
      <c r="AR20" s="173"/>
      <c r="AS20" s="173"/>
      <c r="AT20" s="173"/>
      <c r="AU20" s="183"/>
    </row>
    <row r="21" spans="6:47" s="80" customFormat="1" x14ac:dyDescent="0.2">
      <c r="G21" s="40"/>
      <c r="H21" s="40" t="s">
        <v>733</v>
      </c>
      <c r="I21" s="181" t="s">
        <v>52</v>
      </c>
      <c r="J21" s="78">
        <v>906.54691878302219</v>
      </c>
      <c r="K21" s="78">
        <v>911.00719092630686</v>
      </c>
      <c r="L21" s="78">
        <v>887.53240567697401</v>
      </c>
      <c r="M21" s="78">
        <v>844.97578847744091</v>
      </c>
      <c r="N21" s="78">
        <v>809.70128008516849</v>
      </c>
      <c r="O21" s="78">
        <v>804.92065546577578</v>
      </c>
      <c r="P21" s="78">
        <v>807.37793573058957</v>
      </c>
      <c r="Q21" s="78">
        <v>823.08108634438349</v>
      </c>
      <c r="R21" s="78">
        <v>807.16022591682508</v>
      </c>
      <c r="S21" s="78">
        <v>796.13093811174804</v>
      </c>
      <c r="T21" s="182"/>
      <c r="U21" s="78">
        <v>465515978.31277722</v>
      </c>
      <c r="V21" s="78">
        <v>460484598.7013548</v>
      </c>
      <c r="W21" s="78">
        <v>460038061.55010372</v>
      </c>
      <c r="X21" s="78">
        <v>454758420.65286708</v>
      </c>
      <c r="Y21" s="78">
        <v>452101612.54797989</v>
      </c>
      <c r="Z21" s="78">
        <v>454971276.08433598</v>
      </c>
      <c r="AA21" s="78">
        <v>467003105.5178709</v>
      </c>
      <c r="AB21" s="78">
        <v>478085885.9814204</v>
      </c>
      <c r="AC21" s="78">
        <v>493254240.41124195</v>
      </c>
      <c r="AD21" s="78">
        <v>503672610.79605353</v>
      </c>
      <c r="AE21" s="182"/>
      <c r="AF21" s="182">
        <f t="shared" si="10"/>
        <v>1.9474023685904913</v>
      </c>
      <c r="AG21" s="182">
        <f t="shared" si="11"/>
        <v>1.9783662548009264</v>
      </c>
      <c r="AH21" s="182">
        <f t="shared" si="12"/>
        <v>1.9292586415272315</v>
      </c>
      <c r="AI21" s="182">
        <f t="shared" si="13"/>
        <v>1.8580761786980529</v>
      </c>
      <c r="AJ21" s="182">
        <f t="shared" si="14"/>
        <v>1.7909718913007369</v>
      </c>
      <c r="AK21" s="182">
        <f t="shared" si="15"/>
        <v>1.7691680723083081</v>
      </c>
      <c r="AL21" s="182">
        <f t="shared" si="16"/>
        <v>1.7288491793545333</v>
      </c>
      <c r="AM21" s="182">
        <f t="shared" si="18"/>
        <v>1.7216176224377611</v>
      </c>
      <c r="AN21" s="182">
        <f t="shared" si="18"/>
        <v>1.6363979461055815</v>
      </c>
      <c r="AO21" s="182">
        <f t="shared" si="18"/>
        <v>1.5806516396701911</v>
      </c>
      <c r="AP21" s="173"/>
      <c r="AQ21" s="173"/>
      <c r="AR21" s="173"/>
      <c r="AS21" s="173"/>
      <c r="AT21" s="173"/>
      <c r="AU21" s="183"/>
    </row>
    <row r="22" spans="6:47" s="80" customFormat="1" x14ac:dyDescent="0.2">
      <c r="G22" s="40"/>
      <c r="H22" s="40" t="s">
        <v>734</v>
      </c>
      <c r="I22" s="181" t="s">
        <v>746</v>
      </c>
      <c r="J22" s="78">
        <v>982.25425266000877</v>
      </c>
      <c r="K22" s="78">
        <v>931.17628241333819</v>
      </c>
      <c r="L22" s="78">
        <v>982.01162205092851</v>
      </c>
      <c r="M22" s="78">
        <v>969.92022306013359</v>
      </c>
      <c r="N22" s="78">
        <v>894.75906853608819</v>
      </c>
      <c r="O22" s="78">
        <v>850.95226779897814</v>
      </c>
      <c r="P22" s="78">
        <v>826.17336577553192</v>
      </c>
      <c r="Q22" s="78">
        <v>818.47774230421146</v>
      </c>
      <c r="R22" s="78">
        <v>748.06505800270088</v>
      </c>
      <c r="S22" s="78">
        <v>711.78503934395042</v>
      </c>
      <c r="T22" s="182"/>
      <c r="U22" s="78">
        <v>262689070.27757666</v>
      </c>
      <c r="V22" s="78">
        <v>252756696.24385208</v>
      </c>
      <c r="W22" s="78">
        <v>256665787.03621483</v>
      </c>
      <c r="X22" s="78">
        <v>271083493.73575824</v>
      </c>
      <c r="Y22" s="78">
        <v>266026818.23583761</v>
      </c>
      <c r="Z22" s="78">
        <v>263583329.54099151</v>
      </c>
      <c r="AA22" s="78">
        <v>268330122.1374101</v>
      </c>
      <c r="AB22" s="78">
        <v>273882812.61836553</v>
      </c>
      <c r="AC22" s="78">
        <v>279543718.53430802</v>
      </c>
      <c r="AD22" s="78">
        <v>280497354.8874526</v>
      </c>
      <c r="AE22" s="182"/>
      <c r="AF22" s="182">
        <f t="shared" si="10"/>
        <v>3.7392277174763553</v>
      </c>
      <c r="AG22" s="182">
        <f t="shared" si="11"/>
        <v>3.6840815545197949</v>
      </c>
      <c r="AH22" s="182">
        <f t="shared" si="12"/>
        <v>3.8260324190086519</v>
      </c>
      <c r="AI22" s="182">
        <f t="shared" si="13"/>
        <v>3.5779390684907377</v>
      </c>
      <c r="AJ22" s="182">
        <f t="shared" si="14"/>
        <v>3.3634167956061787</v>
      </c>
      <c r="AK22" s="182">
        <f t="shared" si="15"/>
        <v>3.2283994184337863</v>
      </c>
      <c r="AL22" s="182">
        <f t="shared" si="16"/>
        <v>3.0789437995054985</v>
      </c>
      <c r="AM22" s="182">
        <f t="shared" si="18"/>
        <v>2.988423167118182</v>
      </c>
      <c r="AN22" s="182">
        <f t="shared" si="18"/>
        <v>2.6760217039571645</v>
      </c>
      <c r="AO22" s="182">
        <f t="shared" si="18"/>
        <v>2.5375820019035427</v>
      </c>
      <c r="AP22" s="173"/>
      <c r="AQ22" s="173"/>
      <c r="AR22" s="173"/>
      <c r="AS22" s="173"/>
      <c r="AT22" s="173"/>
      <c r="AU22" s="183"/>
    </row>
    <row r="23" spans="6:47" s="80" customFormat="1" x14ac:dyDescent="0.2">
      <c r="G23" s="40"/>
      <c r="H23" s="40" t="s">
        <v>735</v>
      </c>
      <c r="I23" s="58" t="s">
        <v>50</v>
      </c>
      <c r="J23" s="78">
        <v>31.411067801685892</v>
      </c>
      <c r="K23" s="78">
        <v>31.188167647503732</v>
      </c>
      <c r="L23" s="78">
        <v>31.044587681924906</v>
      </c>
      <c r="M23" s="78">
        <v>29.968762725785119</v>
      </c>
      <c r="N23" s="78">
        <v>29.213706896582508</v>
      </c>
      <c r="O23" s="78">
        <v>28.078821342196278</v>
      </c>
      <c r="P23" s="78">
        <v>26.047475642267351</v>
      </c>
      <c r="Q23" s="78">
        <v>24.348238220872247</v>
      </c>
      <c r="R23" s="78">
        <v>23.803353806485376</v>
      </c>
      <c r="S23" s="78">
        <v>22.407995106482652</v>
      </c>
      <c r="T23" s="182"/>
      <c r="U23" s="78">
        <v>12151603.999999998</v>
      </c>
      <c r="V23" s="78">
        <v>12168786.503966033</v>
      </c>
      <c r="W23" s="78">
        <v>11892239.320049196</v>
      </c>
      <c r="X23" s="78">
        <v>12156977.469382938</v>
      </c>
      <c r="Y23" s="78">
        <v>12448793.445678826</v>
      </c>
      <c r="Z23" s="78">
        <v>12385573.660219582</v>
      </c>
      <c r="AA23" s="78">
        <v>12157357.815033985</v>
      </c>
      <c r="AB23" s="78">
        <v>11721083.183550179</v>
      </c>
      <c r="AC23" s="78">
        <v>12305670.417167723</v>
      </c>
      <c r="AD23" s="78">
        <v>12285524.38121764</v>
      </c>
      <c r="AE23" s="182"/>
      <c r="AF23" s="182">
        <f t="shared" si="10"/>
        <v>2.5849318165475026</v>
      </c>
      <c r="AG23" s="182">
        <f t="shared" si="11"/>
        <v>2.5629644860100824</v>
      </c>
      <c r="AH23" s="182">
        <f t="shared" si="12"/>
        <v>2.6104913335864888</v>
      </c>
      <c r="AI23" s="182">
        <f t="shared" si="13"/>
        <v>2.465149154159473</v>
      </c>
      <c r="AJ23" s="182">
        <f t="shared" si="14"/>
        <v>2.3467099059887646</v>
      </c>
      <c r="AK23" s="182">
        <f t="shared" si="15"/>
        <v>2.2670586048332035</v>
      </c>
      <c r="AL23" s="182">
        <f t="shared" si="16"/>
        <v>2.1425276806492133</v>
      </c>
      <c r="AM23" s="182">
        <f t="shared" si="18"/>
        <v>2.0773027406753246</v>
      </c>
      <c r="AN23" s="182">
        <f t="shared" si="18"/>
        <v>1.9343402674979138</v>
      </c>
      <c r="AO23" s="182">
        <f t="shared" si="18"/>
        <v>1.8239347716195533</v>
      </c>
      <c r="AP23" s="173"/>
      <c r="AQ23" s="173"/>
      <c r="AR23" s="173"/>
      <c r="AS23" s="173"/>
      <c r="AT23" s="173"/>
      <c r="AU23" s="183"/>
    </row>
    <row r="24" spans="6:47" s="80" customFormat="1" x14ac:dyDescent="0.2">
      <c r="G24" s="40"/>
      <c r="H24" s="40"/>
      <c r="I24" s="40"/>
      <c r="J24" s="78"/>
      <c r="K24" s="78"/>
      <c r="L24" s="78"/>
      <c r="M24" s="78"/>
      <c r="N24" s="78"/>
      <c r="O24" s="78"/>
      <c r="P24" s="78"/>
      <c r="Q24" s="78"/>
      <c r="R24" s="78"/>
      <c r="S24" s="78"/>
      <c r="T24" s="182"/>
      <c r="U24" s="78"/>
      <c r="V24" s="78"/>
      <c r="W24" s="78"/>
      <c r="X24" s="78"/>
      <c r="Y24" s="78"/>
      <c r="Z24" s="78"/>
      <c r="AA24" s="78"/>
      <c r="AB24" s="78"/>
      <c r="AC24" s="78"/>
      <c r="AD24" s="78"/>
      <c r="AE24" s="182"/>
      <c r="AF24" s="182"/>
      <c r="AG24" s="182"/>
      <c r="AH24" s="182"/>
      <c r="AI24" s="182"/>
      <c r="AJ24" s="182"/>
      <c r="AK24" s="182"/>
      <c r="AL24" s="182"/>
      <c r="AM24" s="182"/>
      <c r="AN24" s="182"/>
      <c r="AO24" s="182"/>
      <c r="AP24" s="91"/>
      <c r="AQ24" s="91"/>
      <c r="AR24" s="91"/>
      <c r="AS24" s="91"/>
      <c r="AT24" s="91"/>
      <c r="AU24" s="183"/>
    </row>
    <row r="25" spans="6:47" s="80" customFormat="1" x14ac:dyDescent="0.2">
      <c r="F25" s="62" t="s">
        <v>670</v>
      </c>
      <c r="G25" s="62" t="s">
        <v>740</v>
      </c>
      <c r="H25" s="40"/>
      <c r="I25" s="40"/>
      <c r="J25" s="78"/>
      <c r="K25" s="78"/>
      <c r="L25" s="78"/>
      <c r="M25" s="78"/>
      <c r="N25" s="78"/>
      <c r="O25" s="78"/>
      <c r="P25" s="78"/>
      <c r="Q25" s="78"/>
      <c r="R25" s="78"/>
      <c r="S25" s="78"/>
      <c r="T25" s="182"/>
      <c r="U25" s="78"/>
      <c r="V25" s="78"/>
      <c r="W25" s="78"/>
      <c r="X25" s="78"/>
      <c r="Y25" s="78"/>
      <c r="Z25" s="78"/>
      <c r="AA25" s="78"/>
      <c r="AB25" s="78"/>
      <c r="AC25" s="78"/>
      <c r="AD25" s="78"/>
      <c r="AE25" s="182"/>
      <c r="AF25" s="182"/>
      <c r="AG25" s="182"/>
      <c r="AH25" s="182"/>
      <c r="AI25" s="182"/>
      <c r="AJ25" s="182"/>
      <c r="AK25" s="182"/>
      <c r="AL25" s="182"/>
      <c r="AM25" s="182"/>
      <c r="AN25" s="182"/>
      <c r="AO25" s="182"/>
      <c r="AP25" s="173"/>
      <c r="AQ25" s="173"/>
      <c r="AR25" s="173"/>
      <c r="AS25" s="173"/>
      <c r="AT25" s="173"/>
      <c r="AU25" s="183"/>
    </row>
    <row r="26" spans="6:47" s="80" customFormat="1" x14ac:dyDescent="0.2">
      <c r="H26" s="101" t="s">
        <v>1058</v>
      </c>
      <c r="I26" s="181" t="s">
        <v>750</v>
      </c>
      <c r="J26" s="78">
        <v>2918.4622563527164</v>
      </c>
      <c r="K26" s="78">
        <v>2860.8484098621216</v>
      </c>
      <c r="L26" s="78">
        <v>2887.3382758079802</v>
      </c>
      <c r="M26" s="78">
        <v>2803.7559042889598</v>
      </c>
      <c r="N26" s="78">
        <v>2619.3146775542668</v>
      </c>
      <c r="O26" s="78">
        <v>2543.4284476741814</v>
      </c>
      <c r="P26" s="78">
        <v>2475.8430457237378</v>
      </c>
      <c r="Q26" s="78">
        <v>2479.737750983611</v>
      </c>
      <c r="R26" s="78">
        <v>2400.7155214900927</v>
      </c>
      <c r="S26" s="78">
        <v>2343.3558842921861</v>
      </c>
      <c r="T26" s="182"/>
      <c r="U26" s="78">
        <v>1146621784.5997825</v>
      </c>
      <c r="V26" s="78">
        <v>1128991887.3023064</v>
      </c>
      <c r="W26" s="78">
        <v>1133010261.1022925</v>
      </c>
      <c r="X26" s="78">
        <v>1143395418.2076654</v>
      </c>
      <c r="Y26" s="78">
        <v>1128021213.3774197</v>
      </c>
      <c r="Z26" s="78">
        <v>1125217600.0168064</v>
      </c>
      <c r="AA26" s="78">
        <v>1140759169.7241013</v>
      </c>
      <c r="AB26" s="78">
        <v>1164039100.2696543</v>
      </c>
      <c r="AC26" s="78">
        <v>1203032070.0678079</v>
      </c>
      <c r="AD26" s="78">
        <v>1219792519.4563217</v>
      </c>
      <c r="AE26" s="182"/>
      <c r="AF26" s="182">
        <f t="shared" si="10"/>
        <v>2.5452701976802037</v>
      </c>
      <c r="AG26" s="182">
        <f t="shared" si="11"/>
        <v>2.5339849134771346</v>
      </c>
      <c r="AH26" s="182">
        <f t="shared" si="12"/>
        <v>2.5483778699399617</v>
      </c>
      <c r="AI26" s="182">
        <f t="shared" si="13"/>
        <v>2.4521314845602582</v>
      </c>
      <c r="AJ26" s="182">
        <f t="shared" si="14"/>
        <v>2.3220438113142841</v>
      </c>
      <c r="AK26" s="182">
        <f t="shared" si="15"/>
        <v>2.2603880775026917</v>
      </c>
      <c r="AL26" s="182">
        <f t="shared" si="16"/>
        <v>2.1703468281763043</v>
      </c>
      <c r="AM26" s="182">
        <f t="shared" ref="AM26:AO29" si="19">(Q26*1000000)/(AB26)</f>
        <v>2.1302873334831882</v>
      </c>
      <c r="AN26" s="182">
        <f t="shared" si="19"/>
        <v>1.9955540514849104</v>
      </c>
      <c r="AO26" s="182">
        <f t="shared" si="19"/>
        <v>1.9211102272841059</v>
      </c>
      <c r="AP26" s="173"/>
      <c r="AQ26" s="173"/>
      <c r="AR26" s="173"/>
      <c r="AS26" s="173"/>
      <c r="AT26" s="173"/>
      <c r="AU26" s="183"/>
    </row>
    <row r="27" spans="6:47" s="80" customFormat="1" x14ac:dyDescent="0.2">
      <c r="G27" s="40"/>
      <c r="H27" s="40" t="s">
        <v>733</v>
      </c>
      <c r="I27" s="181" t="s">
        <v>52</v>
      </c>
      <c r="J27" s="78">
        <v>1420.6676626052795</v>
      </c>
      <c r="K27" s="78">
        <v>1426.0167551811558</v>
      </c>
      <c r="L27" s="78">
        <v>1385.5820262116904</v>
      </c>
      <c r="M27" s="78">
        <v>1315.5378144441643</v>
      </c>
      <c r="N27" s="78">
        <v>1256.4420378860468</v>
      </c>
      <c r="O27" s="78">
        <v>1244.0811888459239</v>
      </c>
      <c r="P27" s="78">
        <v>1245.9880435877312</v>
      </c>
      <c r="Q27" s="78">
        <v>1268.072863703451</v>
      </c>
      <c r="R27" s="78">
        <v>1253.3555814463409</v>
      </c>
      <c r="S27" s="78">
        <v>1234.2190297262778</v>
      </c>
      <c r="T27" s="182"/>
      <c r="U27" s="78">
        <v>730185549.8174032</v>
      </c>
      <c r="V27" s="78">
        <v>722353965.94683802</v>
      </c>
      <c r="W27" s="78">
        <v>721235915.78824198</v>
      </c>
      <c r="X27" s="78">
        <v>710042903.64780903</v>
      </c>
      <c r="Y27" s="78">
        <v>702989354.17295861</v>
      </c>
      <c r="Z27" s="78">
        <v>702727946.53429592</v>
      </c>
      <c r="AA27" s="78">
        <v>718798335.79945028</v>
      </c>
      <c r="AB27" s="78">
        <v>735337387.09434509</v>
      </c>
      <c r="AC27" s="78">
        <v>761490823.48817515</v>
      </c>
      <c r="AD27" s="78">
        <v>775174850.52932799</v>
      </c>
      <c r="AE27" s="182"/>
      <c r="AF27" s="182">
        <f t="shared" si="10"/>
        <v>1.9456255508761362</v>
      </c>
      <c r="AG27" s="182">
        <f t="shared" si="11"/>
        <v>1.9741246292072052</v>
      </c>
      <c r="AH27" s="182">
        <f t="shared" si="12"/>
        <v>1.9211217798234321</v>
      </c>
      <c r="AI27" s="182">
        <f t="shared" si="13"/>
        <v>1.8527582033221601</v>
      </c>
      <c r="AJ27" s="182">
        <f t="shared" si="14"/>
        <v>1.787284587494508</v>
      </c>
      <c r="AK27" s="182">
        <f t="shared" si="15"/>
        <v>1.7703596320332307</v>
      </c>
      <c r="AL27" s="182">
        <f t="shared" si="16"/>
        <v>1.7334320094132361</v>
      </c>
      <c r="AM27" s="182">
        <f t="shared" si="19"/>
        <v>1.724477615253847</v>
      </c>
      <c r="AN27" s="182">
        <f t="shared" si="19"/>
        <v>1.6459234212502678</v>
      </c>
      <c r="AO27" s="182">
        <f t="shared" si="19"/>
        <v>1.5921814657473621</v>
      </c>
      <c r="AP27" s="173"/>
      <c r="AQ27" s="173"/>
      <c r="AR27" s="173"/>
      <c r="AS27" s="173"/>
      <c r="AT27" s="173"/>
      <c r="AU27" s="183"/>
    </row>
    <row r="28" spans="6:47" s="80" customFormat="1" x14ac:dyDescent="0.2">
      <c r="G28" s="40"/>
      <c r="H28" s="40" t="s">
        <v>734</v>
      </c>
      <c r="I28" s="181" t="s">
        <v>746</v>
      </c>
      <c r="J28" s="78">
        <v>1455.5161237439381</v>
      </c>
      <c r="K28" s="78">
        <v>1394.9200443453306</v>
      </c>
      <c r="L28" s="78">
        <v>1463.4441561151023</v>
      </c>
      <c r="M28" s="78">
        <v>1450.8873476269955</v>
      </c>
      <c r="N28" s="78">
        <v>1325.4226341159824</v>
      </c>
      <c r="O28" s="78">
        <v>1263.2615701327743</v>
      </c>
      <c r="P28" s="78">
        <v>1196.9528327541866</v>
      </c>
      <c r="Q28" s="78">
        <v>1181.6487041987618</v>
      </c>
      <c r="R28" s="78">
        <v>1119.8551227258979</v>
      </c>
      <c r="S28" s="78">
        <v>1083.5696370325022</v>
      </c>
      <c r="T28" s="182"/>
      <c r="U28" s="78">
        <v>400251057.88237888</v>
      </c>
      <c r="V28" s="78">
        <v>391161548.69736475</v>
      </c>
      <c r="W28" s="78">
        <v>396716442.68760127</v>
      </c>
      <c r="X28" s="78">
        <v>417977591.59154135</v>
      </c>
      <c r="Y28" s="78">
        <v>409257869.97110683</v>
      </c>
      <c r="Z28" s="78">
        <v>406734319.28932256</v>
      </c>
      <c r="AA28" s="78">
        <v>406133007.43241787</v>
      </c>
      <c r="AB28" s="78">
        <v>412800326.08446479</v>
      </c>
      <c r="AC28" s="78">
        <v>425964209.57976103</v>
      </c>
      <c r="AD28" s="78">
        <v>428581188.1878776</v>
      </c>
      <c r="AE28" s="182"/>
      <c r="AF28" s="182">
        <f t="shared" si="10"/>
        <v>3.6365078744443151</v>
      </c>
      <c r="AG28" s="182">
        <f t="shared" si="11"/>
        <v>3.5660970486251888</v>
      </c>
      <c r="AH28" s="182">
        <f t="shared" si="12"/>
        <v>3.6888921119599458</v>
      </c>
      <c r="AI28" s="182">
        <f t="shared" si="13"/>
        <v>3.4712084494827193</v>
      </c>
      <c r="AJ28" s="182">
        <f t="shared" si="14"/>
        <v>3.2386002356156425</v>
      </c>
      <c r="AK28" s="182">
        <f t="shared" si="15"/>
        <v>3.1058642219816659</v>
      </c>
      <c r="AL28" s="182">
        <f t="shared" si="16"/>
        <v>2.9471941724740613</v>
      </c>
      <c r="AM28" s="182">
        <f t="shared" si="19"/>
        <v>2.8625188245538835</v>
      </c>
      <c r="AN28" s="182">
        <f t="shared" si="19"/>
        <v>2.6289887684007569</v>
      </c>
      <c r="AO28" s="182">
        <f t="shared" si="19"/>
        <v>2.5282715781671139</v>
      </c>
      <c r="AP28" s="173"/>
      <c r="AQ28" s="173"/>
      <c r="AR28" s="173"/>
      <c r="AS28" s="173"/>
      <c r="AT28" s="173"/>
      <c r="AU28" s="183"/>
    </row>
    <row r="29" spans="6:47" s="80" customFormat="1" x14ac:dyDescent="0.2">
      <c r="G29" s="40"/>
      <c r="H29" s="40" t="s">
        <v>735</v>
      </c>
      <c r="I29" s="58" t="s">
        <v>50</v>
      </c>
      <c r="J29" s="78">
        <v>42.278470003498065</v>
      </c>
      <c r="K29" s="78">
        <v>39.911610335635359</v>
      </c>
      <c r="L29" s="78">
        <v>38.312093481187041</v>
      </c>
      <c r="M29" s="78">
        <v>37.330742217800328</v>
      </c>
      <c r="N29" s="78">
        <v>37.450005552237286</v>
      </c>
      <c r="O29" s="78">
        <v>36.085688695483576</v>
      </c>
      <c r="P29" s="78">
        <v>32.902169381820322</v>
      </c>
      <c r="Q29" s="78">
        <v>30.016183081397834</v>
      </c>
      <c r="R29" s="78">
        <v>27.504817317853625</v>
      </c>
      <c r="S29" s="78">
        <v>25.567217533406364</v>
      </c>
      <c r="T29" s="182"/>
      <c r="U29" s="78">
        <v>16185176.899999999</v>
      </c>
      <c r="V29" s="78">
        <v>15476372.658103677</v>
      </c>
      <c r="W29" s="78">
        <v>15057902.626449192</v>
      </c>
      <c r="X29" s="78">
        <v>15374922.9683153</v>
      </c>
      <c r="Y29" s="78">
        <v>15773989.233354261</v>
      </c>
      <c r="Z29" s="78">
        <v>15755334.19318812</v>
      </c>
      <c r="AA29" s="78">
        <v>15827826.492233098</v>
      </c>
      <c r="AB29" s="78">
        <v>15901387.090844259</v>
      </c>
      <c r="AC29" s="78">
        <v>15577036.999871705</v>
      </c>
      <c r="AD29" s="78">
        <v>16036480.73911608</v>
      </c>
      <c r="AE29" s="182"/>
      <c r="AF29" s="182">
        <f t="shared" si="10"/>
        <v>2.6121722527171185</v>
      </c>
      <c r="AG29" s="182">
        <f t="shared" si="11"/>
        <v>2.5788736945886992</v>
      </c>
      <c r="AH29" s="182">
        <f t="shared" si="12"/>
        <v>2.5443180522293911</v>
      </c>
      <c r="AI29" s="182">
        <f t="shared" si="13"/>
        <v>2.4280279188865963</v>
      </c>
      <c r="AJ29" s="182">
        <f t="shared" si="14"/>
        <v>2.3741619826295346</v>
      </c>
      <c r="AK29" s="182">
        <f t="shared" si="15"/>
        <v>2.2903791346479569</v>
      </c>
      <c r="AL29" s="182">
        <f t="shared" si="16"/>
        <v>2.0787547423498611</v>
      </c>
      <c r="AM29" s="182">
        <f t="shared" si="19"/>
        <v>1.8876455814776454</v>
      </c>
      <c r="AN29" s="182">
        <f t="shared" si="19"/>
        <v>1.7657284448948898</v>
      </c>
      <c r="AO29" s="182">
        <f t="shared" si="19"/>
        <v>1.5943159817504706</v>
      </c>
      <c r="AP29" s="173"/>
      <c r="AQ29" s="173"/>
      <c r="AR29" s="173"/>
      <c r="AS29" s="173"/>
      <c r="AT29" s="173"/>
      <c r="AU29" s="183"/>
    </row>
    <row r="30" spans="6:47" s="80" customFormat="1" x14ac:dyDescent="0.2">
      <c r="G30" s="40"/>
      <c r="H30" s="40"/>
      <c r="I30" s="40"/>
      <c r="J30" s="78"/>
      <c r="K30" s="78"/>
      <c r="L30" s="78"/>
      <c r="M30" s="78"/>
      <c r="N30" s="78"/>
      <c r="O30" s="78"/>
      <c r="P30" s="78"/>
      <c r="Q30" s="78"/>
      <c r="R30" s="78"/>
      <c r="S30" s="78"/>
      <c r="T30" s="182"/>
      <c r="U30" s="78"/>
      <c r="V30" s="78"/>
      <c r="W30" s="78"/>
      <c r="X30" s="78"/>
      <c r="Y30" s="78"/>
      <c r="Z30" s="78"/>
      <c r="AA30" s="78"/>
      <c r="AB30" s="78"/>
      <c r="AC30" s="78"/>
      <c r="AD30" s="78"/>
      <c r="AE30" s="182"/>
      <c r="AF30" s="182"/>
      <c r="AG30" s="182"/>
      <c r="AH30" s="182"/>
      <c r="AI30" s="182"/>
      <c r="AJ30" s="182"/>
      <c r="AK30" s="182"/>
      <c r="AL30" s="182"/>
      <c r="AM30" s="182"/>
      <c r="AN30" s="182"/>
      <c r="AO30" s="182"/>
      <c r="AP30" s="173"/>
      <c r="AQ30" s="173"/>
      <c r="AR30" s="173"/>
      <c r="AS30" s="173"/>
      <c r="AT30" s="173"/>
      <c r="AU30" s="183"/>
    </row>
    <row r="31" spans="6:47" s="80" customFormat="1" x14ac:dyDescent="0.2">
      <c r="F31" s="62" t="s">
        <v>671</v>
      </c>
      <c r="G31" s="62" t="s">
        <v>741</v>
      </c>
      <c r="H31" s="40"/>
      <c r="I31" s="40"/>
      <c r="J31" s="78"/>
      <c r="K31" s="78"/>
      <c r="L31" s="78"/>
      <c r="M31" s="78"/>
      <c r="N31" s="78"/>
      <c r="O31" s="78"/>
      <c r="P31" s="78"/>
      <c r="Q31" s="78"/>
      <c r="R31" s="78"/>
      <c r="S31" s="78"/>
      <c r="T31" s="182"/>
      <c r="U31" s="78"/>
      <c r="V31" s="78"/>
      <c r="W31" s="78"/>
      <c r="X31" s="78"/>
      <c r="Y31" s="78"/>
      <c r="Z31" s="78"/>
      <c r="AA31" s="78"/>
      <c r="AB31" s="78"/>
      <c r="AC31" s="78"/>
      <c r="AD31" s="78"/>
      <c r="AE31" s="182"/>
      <c r="AF31" s="182"/>
      <c r="AG31" s="182"/>
      <c r="AH31" s="182"/>
      <c r="AI31" s="182"/>
      <c r="AJ31" s="182"/>
      <c r="AK31" s="182"/>
      <c r="AL31" s="182"/>
      <c r="AM31" s="182"/>
      <c r="AN31" s="182"/>
      <c r="AO31" s="182"/>
      <c r="AP31" s="173"/>
      <c r="AQ31" s="173"/>
      <c r="AR31" s="173"/>
      <c r="AS31" s="173"/>
      <c r="AT31" s="173"/>
      <c r="AU31" s="183"/>
    </row>
    <row r="32" spans="6:47" s="80" customFormat="1" x14ac:dyDescent="0.2">
      <c r="G32" s="40"/>
      <c r="H32" s="101" t="s">
        <v>1058</v>
      </c>
      <c r="I32" s="181" t="s">
        <v>750</v>
      </c>
      <c r="J32" s="78">
        <v>3862.9344447227454</v>
      </c>
      <c r="K32" s="78">
        <v>3779.982220183806</v>
      </c>
      <c r="L32" s="78">
        <v>3818.4149749901212</v>
      </c>
      <c r="M32" s="78">
        <v>3760.6003502583276</v>
      </c>
      <c r="N32" s="78">
        <v>3540.062822419598</v>
      </c>
      <c r="O32" s="78">
        <v>3420.3435779658016</v>
      </c>
      <c r="P32" s="78">
        <v>3322.3037309423776</v>
      </c>
      <c r="Q32" s="78">
        <v>3367.8709357826369</v>
      </c>
      <c r="R32" s="78">
        <v>3203.8011207986524</v>
      </c>
      <c r="S32" s="78">
        <v>3096.0577107167037</v>
      </c>
      <c r="T32" s="182"/>
      <c r="U32" s="78">
        <v>1559866855.3698943</v>
      </c>
      <c r="V32" s="78">
        <v>1524962275.4419003</v>
      </c>
      <c r="W32" s="78">
        <v>1529892059.2249608</v>
      </c>
      <c r="X32" s="78">
        <v>1559391394.2840157</v>
      </c>
      <c r="Y32" s="78">
        <v>1544787383.4462519</v>
      </c>
      <c r="Z32" s="78">
        <v>1534488072.4602079</v>
      </c>
      <c r="AA32" s="78">
        <v>1555785280.7562973</v>
      </c>
      <c r="AB32" s="78">
        <v>1597611642.8488867</v>
      </c>
      <c r="AC32" s="78">
        <v>1638656938.068563</v>
      </c>
      <c r="AD32" s="78">
        <v>1657819967.43765</v>
      </c>
      <c r="AE32" s="182"/>
      <c r="AF32" s="182">
        <f t="shared" si="10"/>
        <v>2.4764513916200368</v>
      </c>
      <c r="AG32" s="182">
        <f t="shared" si="11"/>
        <v>2.4787381832697801</v>
      </c>
      <c r="AH32" s="182">
        <f t="shared" si="12"/>
        <v>2.4958721446822336</v>
      </c>
      <c r="AI32" s="182">
        <f t="shared" si="13"/>
        <v>2.4115820851922698</v>
      </c>
      <c r="AJ32" s="182">
        <f t="shared" si="14"/>
        <v>2.2916181607608062</v>
      </c>
      <c r="AK32" s="182">
        <f t="shared" si="15"/>
        <v>2.2289802308349302</v>
      </c>
      <c r="AL32" s="182">
        <f t="shared" si="16"/>
        <v>2.1354513196881135</v>
      </c>
      <c r="AM32" s="182">
        <f t="shared" ref="AM32:AO35" si="20">(Q32*1000000)/(AB32)</f>
        <v>2.1080660940708942</v>
      </c>
      <c r="AN32" s="182">
        <f t="shared" si="20"/>
        <v>1.9551384102244602</v>
      </c>
      <c r="AO32" s="182">
        <f t="shared" si="20"/>
        <v>1.867547605607631</v>
      </c>
      <c r="AP32" s="173"/>
      <c r="AQ32" s="173"/>
      <c r="AR32" s="173"/>
      <c r="AS32" s="173"/>
      <c r="AT32" s="173"/>
      <c r="AU32" s="183"/>
    </row>
    <row r="33" spans="6:47" s="80" customFormat="1" x14ac:dyDescent="0.2">
      <c r="G33" s="40"/>
      <c r="H33" s="40" t="s">
        <v>733</v>
      </c>
      <c r="I33" s="181" t="s">
        <v>52</v>
      </c>
      <c r="J33" s="78">
        <v>1960.3306777887169</v>
      </c>
      <c r="K33" s="78">
        <v>1965.5466187197164</v>
      </c>
      <c r="L33" s="78">
        <v>1920.8816634622028</v>
      </c>
      <c r="M33" s="78">
        <v>1836.2897908552757</v>
      </c>
      <c r="N33" s="78">
        <v>1766.0275460025587</v>
      </c>
      <c r="O33" s="78">
        <v>1737.59429335185</v>
      </c>
      <c r="P33" s="78">
        <v>1721.1822010215233</v>
      </c>
      <c r="Q33" s="78">
        <v>1753.3080298578939</v>
      </c>
      <c r="R33" s="78">
        <v>1713.787837612959</v>
      </c>
      <c r="S33" s="78">
        <v>1678.7130423646652</v>
      </c>
      <c r="T33" s="182"/>
      <c r="U33" s="78">
        <v>1005878650.7642729</v>
      </c>
      <c r="V33" s="78">
        <v>994537356.22266436</v>
      </c>
      <c r="W33" s="78">
        <v>993444821.12434936</v>
      </c>
      <c r="X33" s="78">
        <v>985107419.81641066</v>
      </c>
      <c r="Y33" s="78">
        <v>985686090.29998505</v>
      </c>
      <c r="Z33" s="78">
        <v>982265180.43597364</v>
      </c>
      <c r="AA33" s="78">
        <v>999748442.1272223</v>
      </c>
      <c r="AB33" s="78">
        <v>1023588929.1721878</v>
      </c>
      <c r="AC33" s="78">
        <v>1053592350.4138927</v>
      </c>
      <c r="AD33" s="78">
        <v>1068540281.0193161</v>
      </c>
      <c r="AE33" s="182"/>
      <c r="AF33" s="182">
        <f t="shared" si="10"/>
        <v>1.9488739285790042</v>
      </c>
      <c r="AG33" s="182">
        <f t="shared" si="11"/>
        <v>1.9763426747337336</v>
      </c>
      <c r="AH33" s="182">
        <f t="shared" si="12"/>
        <v>1.9335564720023501</v>
      </c>
      <c r="AI33" s="182">
        <f t="shared" si="13"/>
        <v>1.8640503095565917</v>
      </c>
      <c r="AJ33" s="182">
        <f t="shared" si="14"/>
        <v>1.791673397222318</v>
      </c>
      <c r="AK33" s="182">
        <f t="shared" si="15"/>
        <v>1.7689665967601815</v>
      </c>
      <c r="AL33" s="182">
        <f t="shared" si="16"/>
        <v>1.7216152869008376</v>
      </c>
      <c r="AM33" s="182">
        <f t="shared" si="20"/>
        <v>1.7129024942423474</v>
      </c>
      <c r="AN33" s="182">
        <f t="shared" si="20"/>
        <v>1.6266137818291064</v>
      </c>
      <c r="AO33" s="182">
        <f t="shared" si="20"/>
        <v>1.5710339349708793</v>
      </c>
      <c r="AP33" s="173"/>
      <c r="AQ33" s="173"/>
      <c r="AR33" s="173"/>
      <c r="AS33" s="173"/>
      <c r="AT33" s="173"/>
      <c r="AU33" s="183"/>
    </row>
    <row r="34" spans="6:47" s="80" customFormat="1" x14ac:dyDescent="0.2">
      <c r="G34" s="40"/>
      <c r="H34" s="40" t="s">
        <v>734</v>
      </c>
      <c r="I34" s="181" t="s">
        <v>746</v>
      </c>
      <c r="J34" s="78">
        <v>1850.134000973467</v>
      </c>
      <c r="K34" s="78">
        <v>1763.1000172465397</v>
      </c>
      <c r="L34" s="78">
        <v>1847.0417621204745</v>
      </c>
      <c r="M34" s="78">
        <v>1874.7666001508196</v>
      </c>
      <c r="N34" s="78">
        <v>1725.9566865487625</v>
      </c>
      <c r="O34" s="78">
        <v>1636.0023087991956</v>
      </c>
      <c r="P34" s="78">
        <v>1556.3668123406258</v>
      </c>
      <c r="Q34" s="78">
        <v>1571.5705806118976</v>
      </c>
      <c r="R34" s="78">
        <v>1449.1062816234539</v>
      </c>
      <c r="S34" s="78">
        <v>1378.4467554030723</v>
      </c>
      <c r="T34" s="182"/>
      <c r="U34" s="78">
        <v>533369169.20562106</v>
      </c>
      <c r="V34" s="78">
        <v>509644317.28349048</v>
      </c>
      <c r="W34" s="78">
        <v>515920951.20404017</v>
      </c>
      <c r="X34" s="78">
        <v>553116251.92023134</v>
      </c>
      <c r="Y34" s="78">
        <v>537648618.53473139</v>
      </c>
      <c r="Z34" s="78">
        <v>530427806.95504236</v>
      </c>
      <c r="AA34" s="78">
        <v>534132875.95060742</v>
      </c>
      <c r="AB34" s="78">
        <v>552428377.41265535</v>
      </c>
      <c r="AC34" s="78">
        <v>562878100.05968213</v>
      </c>
      <c r="AD34" s="78">
        <v>567088935.17640007</v>
      </c>
      <c r="AE34" s="182"/>
      <c r="AF34" s="182">
        <f t="shared" si="10"/>
        <v>3.4687681774501202</v>
      </c>
      <c r="AG34" s="182">
        <f t="shared" si="11"/>
        <v>3.4594715519329773</v>
      </c>
      <c r="AH34" s="182">
        <f t="shared" si="12"/>
        <v>3.5800867512937908</v>
      </c>
      <c r="AI34" s="182">
        <f t="shared" si="13"/>
        <v>3.389462149488951</v>
      </c>
      <c r="AJ34" s="182">
        <f t="shared" si="14"/>
        <v>3.2101945900141247</v>
      </c>
      <c r="AK34" s="182">
        <f t="shared" si="15"/>
        <v>3.0843072089127084</v>
      </c>
      <c r="AL34" s="182">
        <f t="shared" si="16"/>
        <v>2.9138195426947409</v>
      </c>
      <c r="AM34" s="182">
        <f t="shared" si="20"/>
        <v>2.8448404261426257</v>
      </c>
      <c r="AN34" s="182">
        <f t="shared" si="20"/>
        <v>2.5744584510745838</v>
      </c>
      <c r="AO34" s="182">
        <f t="shared" si="20"/>
        <v>2.4307417582998498</v>
      </c>
      <c r="AP34" s="173"/>
      <c r="AQ34" s="173"/>
      <c r="AR34" s="173"/>
      <c r="AS34" s="173"/>
      <c r="AT34" s="173"/>
      <c r="AU34" s="183"/>
    </row>
    <row r="35" spans="6:47" s="80" customFormat="1" x14ac:dyDescent="0.2">
      <c r="G35" s="40"/>
      <c r="H35" s="40" t="s">
        <v>735</v>
      </c>
      <c r="I35" s="58" t="s">
        <v>50</v>
      </c>
      <c r="J35" s="78">
        <v>52.469765960562036</v>
      </c>
      <c r="K35" s="78">
        <v>51.335584217549638</v>
      </c>
      <c r="L35" s="78">
        <v>50.491549407444055</v>
      </c>
      <c r="M35" s="78">
        <v>49.543959252232206</v>
      </c>
      <c r="N35" s="78">
        <v>48.078589868277135</v>
      </c>
      <c r="O35" s="78">
        <v>46.746975814755942</v>
      </c>
      <c r="P35" s="78">
        <v>44.7547175802288</v>
      </c>
      <c r="Q35" s="78">
        <v>42.992325312845551</v>
      </c>
      <c r="R35" s="78">
        <v>40.907001562239451</v>
      </c>
      <c r="S35" s="78">
        <v>38.897912948966351</v>
      </c>
      <c r="T35" s="182"/>
      <c r="U35" s="78">
        <v>20619035.399999969</v>
      </c>
      <c r="V35" s="78">
        <v>20780601.935745239</v>
      </c>
      <c r="W35" s="78">
        <v>20526286.896571312</v>
      </c>
      <c r="X35" s="78">
        <v>21167722.547373854</v>
      </c>
      <c r="Y35" s="78">
        <v>21452674.611535259</v>
      </c>
      <c r="Z35" s="78">
        <v>21795085.06919178</v>
      </c>
      <c r="AA35" s="78">
        <v>21903962.678467575</v>
      </c>
      <c r="AB35" s="78">
        <v>21594336.264043383</v>
      </c>
      <c r="AC35" s="78">
        <v>22186487.594987981</v>
      </c>
      <c r="AD35" s="78">
        <v>22190751.24193408</v>
      </c>
      <c r="AE35" s="182"/>
      <c r="AF35" s="182">
        <f t="shared" si="10"/>
        <v>2.544724568471429</v>
      </c>
      <c r="AG35" s="182">
        <f t="shared" si="11"/>
        <v>2.4703607901389035</v>
      </c>
      <c r="AH35" s="182">
        <f t="shared" si="12"/>
        <v>2.4598481772111498</v>
      </c>
      <c r="AI35" s="182">
        <f t="shared" si="13"/>
        <v>2.3405427362982332</v>
      </c>
      <c r="AJ35" s="182">
        <f t="shared" si="14"/>
        <v>2.2411466513562335</v>
      </c>
      <c r="AK35" s="182">
        <f t="shared" si="15"/>
        <v>2.144840254871712</v>
      </c>
      <c r="AL35" s="182">
        <f t="shared" si="16"/>
        <v>2.0432247003517943</v>
      </c>
      <c r="AM35" s="182">
        <f t="shared" si="20"/>
        <v>1.9909074669931786</v>
      </c>
      <c r="AN35" s="182">
        <f t="shared" si="20"/>
        <v>1.8437799758570399</v>
      </c>
      <c r="AO35" s="182">
        <f t="shared" si="20"/>
        <v>1.7528885130964196</v>
      </c>
      <c r="AP35" s="173"/>
      <c r="AQ35" s="173"/>
      <c r="AR35" s="173"/>
      <c r="AS35" s="173"/>
      <c r="AT35" s="173"/>
      <c r="AU35" s="183"/>
    </row>
    <row r="36" spans="6:47" s="80" customFormat="1" x14ac:dyDescent="0.2">
      <c r="G36" s="40"/>
      <c r="H36" s="40"/>
      <c r="I36" s="40"/>
      <c r="J36" s="78"/>
      <c r="K36" s="78"/>
      <c r="L36" s="78"/>
      <c r="M36" s="78"/>
      <c r="N36" s="78"/>
      <c r="O36" s="78"/>
      <c r="P36" s="78"/>
      <c r="Q36" s="78"/>
      <c r="R36" s="78"/>
      <c r="S36" s="78"/>
      <c r="T36" s="182"/>
      <c r="U36" s="78"/>
      <c r="V36" s="78"/>
      <c r="W36" s="78"/>
      <c r="X36" s="78"/>
      <c r="Y36" s="78"/>
      <c r="Z36" s="78"/>
      <c r="AA36" s="78"/>
      <c r="AB36" s="78"/>
      <c r="AC36" s="78"/>
      <c r="AD36" s="78"/>
      <c r="AE36" s="182"/>
      <c r="AF36" s="182"/>
      <c r="AG36" s="182"/>
      <c r="AH36" s="182"/>
      <c r="AI36" s="182"/>
      <c r="AJ36" s="182"/>
      <c r="AK36" s="182"/>
      <c r="AL36" s="182"/>
      <c r="AM36" s="182"/>
      <c r="AN36" s="182"/>
      <c r="AO36" s="182"/>
      <c r="AP36" s="173"/>
      <c r="AQ36" s="173"/>
      <c r="AR36" s="173"/>
      <c r="AS36" s="173"/>
      <c r="AT36" s="173"/>
      <c r="AU36" s="183"/>
    </row>
    <row r="37" spans="6:47" s="80" customFormat="1" x14ac:dyDescent="0.2">
      <c r="F37" s="62" t="s">
        <v>672</v>
      </c>
      <c r="G37" s="62" t="s">
        <v>742</v>
      </c>
      <c r="H37" s="40"/>
      <c r="I37" s="40"/>
      <c r="J37" s="78"/>
      <c r="K37" s="78"/>
      <c r="L37" s="78"/>
      <c r="M37" s="78"/>
      <c r="N37" s="78"/>
      <c r="O37" s="78"/>
      <c r="P37" s="78"/>
      <c r="Q37" s="78"/>
      <c r="R37" s="78"/>
      <c r="S37" s="78"/>
      <c r="T37" s="182"/>
      <c r="U37" s="78"/>
      <c r="V37" s="78"/>
      <c r="W37" s="78"/>
      <c r="X37" s="78"/>
      <c r="Y37" s="78"/>
      <c r="Z37" s="78"/>
      <c r="AA37" s="78"/>
      <c r="AB37" s="78"/>
      <c r="AC37" s="78"/>
      <c r="AD37" s="78"/>
      <c r="AE37" s="182"/>
      <c r="AF37" s="182"/>
      <c r="AG37" s="182"/>
      <c r="AH37" s="182"/>
      <c r="AI37" s="182"/>
      <c r="AJ37" s="182"/>
      <c r="AK37" s="182"/>
      <c r="AL37" s="182"/>
      <c r="AM37" s="182"/>
      <c r="AN37" s="182"/>
      <c r="AO37" s="182"/>
      <c r="AP37" s="173"/>
      <c r="AQ37" s="173"/>
      <c r="AR37" s="173"/>
      <c r="AS37" s="173"/>
      <c r="AT37" s="173"/>
      <c r="AU37" s="183"/>
    </row>
    <row r="38" spans="6:47" s="80" customFormat="1" x14ac:dyDescent="0.2">
      <c r="G38" s="40"/>
      <c r="H38" s="101" t="s">
        <v>1058</v>
      </c>
      <c r="I38" s="181" t="s">
        <v>750</v>
      </c>
      <c r="J38" s="78">
        <v>1878.849161482419</v>
      </c>
      <c r="K38" s="78">
        <v>1840.2201588285984</v>
      </c>
      <c r="L38" s="78">
        <v>1856.9560972612537</v>
      </c>
      <c r="M38" s="78">
        <v>1800.4355850410727</v>
      </c>
      <c r="N38" s="78">
        <v>1701.8267618024211</v>
      </c>
      <c r="O38" s="78">
        <v>1654.6751598025978</v>
      </c>
      <c r="P38" s="78">
        <v>1612.5835274287745</v>
      </c>
      <c r="Q38" s="78">
        <v>1617.7115707213388</v>
      </c>
      <c r="R38" s="78">
        <v>1547.0581896739154</v>
      </c>
      <c r="S38" s="78">
        <v>1495.9157913987956</v>
      </c>
      <c r="T38" s="182"/>
      <c r="U38" s="78">
        <v>757782944.99890983</v>
      </c>
      <c r="V38" s="78">
        <v>742112170.04502201</v>
      </c>
      <c r="W38" s="78">
        <v>745717957.70572984</v>
      </c>
      <c r="X38" s="78">
        <v>752036532.32134533</v>
      </c>
      <c r="Y38" s="78">
        <v>745378459.80041695</v>
      </c>
      <c r="Z38" s="78">
        <v>744632870.60426378</v>
      </c>
      <c r="AA38" s="78">
        <v>754852889.42955172</v>
      </c>
      <c r="AB38" s="78">
        <v>768210541.91785169</v>
      </c>
      <c r="AC38" s="78">
        <v>788536860.97457099</v>
      </c>
      <c r="AD38" s="78">
        <v>794522832.82977021</v>
      </c>
      <c r="AE38" s="182"/>
      <c r="AF38" s="182">
        <f t="shared" si="10"/>
        <v>2.4794028077329213</v>
      </c>
      <c r="AG38" s="182">
        <f t="shared" si="11"/>
        <v>2.4797062130337482</v>
      </c>
      <c r="AH38" s="182">
        <f t="shared" si="12"/>
        <v>2.4901587497964388</v>
      </c>
      <c r="AI38" s="182">
        <f t="shared" si="13"/>
        <v>2.3940799517858347</v>
      </c>
      <c r="AJ38" s="182">
        <f t="shared" si="14"/>
        <v>2.2831713734498087</v>
      </c>
      <c r="AK38" s="182">
        <f t="shared" si="15"/>
        <v>2.2221355316477522</v>
      </c>
      <c r="AL38" s="182">
        <f t="shared" si="16"/>
        <v>2.1362884742316037</v>
      </c>
      <c r="AM38" s="182">
        <f t="shared" ref="AM38:AO40" si="21">(Q38*1000000)/(AB38)</f>
        <v>2.1058179788612277</v>
      </c>
      <c r="AN38" s="182">
        <f t="shared" si="21"/>
        <v>1.9619351564134495</v>
      </c>
      <c r="AO38" s="182">
        <f t="shared" si="21"/>
        <v>1.8827851505172561</v>
      </c>
      <c r="AP38" s="173"/>
      <c r="AQ38" s="173"/>
      <c r="AR38" s="173"/>
      <c r="AS38" s="173"/>
      <c r="AT38" s="173"/>
      <c r="AU38" s="183"/>
    </row>
    <row r="39" spans="6:47" s="80" customFormat="1" x14ac:dyDescent="0.2">
      <c r="G39" s="40"/>
      <c r="H39" s="40" t="s">
        <v>733</v>
      </c>
      <c r="I39" s="181" t="s">
        <v>52</v>
      </c>
      <c r="J39" s="78">
        <v>971.079131126471</v>
      </c>
      <c r="K39" s="78">
        <v>973.18017261696696</v>
      </c>
      <c r="L39" s="78">
        <v>968.96397509804001</v>
      </c>
      <c r="M39" s="78">
        <v>913.02730649562943</v>
      </c>
      <c r="N39" s="78">
        <v>875.89497115076324</v>
      </c>
      <c r="O39" s="78">
        <v>866.78130885857138</v>
      </c>
      <c r="P39" s="78">
        <v>853.51524313033053</v>
      </c>
      <c r="Q39" s="78">
        <v>863.71140874830598</v>
      </c>
      <c r="R39" s="78">
        <v>841.79312979833423</v>
      </c>
      <c r="S39" s="78">
        <v>819.97988517895749</v>
      </c>
      <c r="T39" s="182"/>
      <c r="U39" s="78">
        <v>497836800.21582854</v>
      </c>
      <c r="V39" s="78">
        <v>492117446.73276711</v>
      </c>
      <c r="W39" s="78">
        <v>499605498.58683914</v>
      </c>
      <c r="X39" s="78">
        <v>488684246.18330532</v>
      </c>
      <c r="Y39" s="78">
        <v>486861809.44408697</v>
      </c>
      <c r="Z39" s="78">
        <v>488214107.13266402</v>
      </c>
      <c r="AA39" s="78">
        <v>491976836.09531313</v>
      </c>
      <c r="AB39" s="78">
        <v>500590182.04739028</v>
      </c>
      <c r="AC39" s="78">
        <v>513706833.74372715</v>
      </c>
      <c r="AD39" s="78">
        <v>518397029.33051646</v>
      </c>
      <c r="AE39" s="182"/>
      <c r="AF39" s="182">
        <f t="shared" si="10"/>
        <v>1.9505973256807783</v>
      </c>
      <c r="AG39" s="182">
        <f t="shared" si="11"/>
        <v>1.9775364175321135</v>
      </c>
      <c r="AH39" s="182">
        <f t="shared" si="12"/>
        <v>1.9394581881880932</v>
      </c>
      <c r="AI39" s="182">
        <f t="shared" si="13"/>
        <v>1.8683379168174641</v>
      </c>
      <c r="AJ39" s="182">
        <f t="shared" si="14"/>
        <v>1.799062802134523</v>
      </c>
      <c r="AK39" s="182">
        <f t="shared" si="15"/>
        <v>1.7754122549822964</v>
      </c>
      <c r="AL39" s="182">
        <f t="shared" si="16"/>
        <v>1.7348687590750203</v>
      </c>
      <c r="AM39" s="182">
        <f t="shared" si="21"/>
        <v>1.7253862335369163</v>
      </c>
      <c r="AN39" s="182">
        <f t="shared" si="21"/>
        <v>1.6386644570476543</v>
      </c>
      <c r="AO39" s="182">
        <f t="shared" si="21"/>
        <v>1.5817603859302976</v>
      </c>
      <c r="AP39" s="173"/>
      <c r="AQ39" s="173"/>
      <c r="AR39" s="173"/>
      <c r="AS39" s="173"/>
      <c r="AT39" s="173"/>
      <c r="AU39" s="183"/>
    </row>
    <row r="40" spans="6:47" s="80" customFormat="1" x14ac:dyDescent="0.2">
      <c r="G40" s="40"/>
      <c r="H40" s="40" t="s">
        <v>734</v>
      </c>
      <c r="I40" s="181" t="s">
        <v>746</v>
      </c>
      <c r="J40" s="78">
        <v>874.83616671558343</v>
      </c>
      <c r="K40" s="78">
        <v>836.78104045763291</v>
      </c>
      <c r="L40" s="78">
        <v>858.32435155089922</v>
      </c>
      <c r="M40" s="78">
        <v>861.10889969653374</v>
      </c>
      <c r="N40" s="78">
        <v>802.22636847106298</v>
      </c>
      <c r="O40" s="78">
        <v>764.42534549055824</v>
      </c>
      <c r="P40" s="78">
        <v>737.04517752398976</v>
      </c>
      <c r="Q40" s="78">
        <v>733.11840440271556</v>
      </c>
      <c r="R40" s="78">
        <v>686.28634975460363</v>
      </c>
      <c r="S40" s="78">
        <v>658.09132871061399</v>
      </c>
      <c r="T40" s="182"/>
      <c r="U40" s="78">
        <v>246351964.28308114</v>
      </c>
      <c r="V40" s="78">
        <v>237586139.20192266</v>
      </c>
      <c r="W40" s="78">
        <v>234233739.41138402</v>
      </c>
      <c r="X40" s="78">
        <v>252313811.12116504</v>
      </c>
      <c r="Y40" s="78">
        <v>248106646.52471697</v>
      </c>
      <c r="Z40" s="78">
        <v>245726965.84885469</v>
      </c>
      <c r="AA40" s="78">
        <v>252358184.3452248</v>
      </c>
      <c r="AB40" s="78">
        <v>257560006.00910166</v>
      </c>
      <c r="AC40" s="78">
        <v>264533716.2766456</v>
      </c>
      <c r="AD40" s="78">
        <v>265847548.29776973</v>
      </c>
      <c r="AE40" s="182"/>
      <c r="AF40" s="182">
        <f t="shared" si="10"/>
        <v>3.5511637557324933</v>
      </c>
      <c r="AG40" s="182">
        <f t="shared" si="11"/>
        <v>3.5220111883145635</v>
      </c>
      <c r="AH40" s="182">
        <f t="shared" si="12"/>
        <v>3.6643924726976533</v>
      </c>
      <c r="AI40" s="182">
        <f t="shared" si="13"/>
        <v>3.4128488483058734</v>
      </c>
      <c r="AJ40" s="182">
        <f t="shared" si="14"/>
        <v>3.2333932996476307</v>
      </c>
      <c r="AK40" s="182">
        <f t="shared" si="15"/>
        <v>3.110872845598688</v>
      </c>
      <c r="AL40" s="182">
        <f t="shared" si="16"/>
        <v>2.9206311633456497</v>
      </c>
      <c r="AM40" s="182">
        <f t="shared" si="21"/>
        <v>2.8463984597702199</v>
      </c>
      <c r="AN40" s="182">
        <f t="shared" si="21"/>
        <v>2.5943246835004392</v>
      </c>
      <c r="AO40" s="182">
        <f t="shared" si="21"/>
        <v>2.4754462959105457</v>
      </c>
      <c r="AP40" s="173"/>
      <c r="AQ40" s="173"/>
      <c r="AR40" s="173"/>
      <c r="AS40" s="173"/>
      <c r="AT40" s="173"/>
      <c r="AU40" s="183"/>
    </row>
    <row r="41" spans="6:47" s="80" customFormat="1" x14ac:dyDescent="0.2">
      <c r="G41" s="40"/>
      <c r="H41" s="40" t="s">
        <v>735</v>
      </c>
      <c r="I41" s="58" t="s">
        <v>50</v>
      </c>
      <c r="J41" s="78">
        <v>32.933863640364571</v>
      </c>
      <c r="K41" s="78">
        <v>30.258945753998621</v>
      </c>
      <c r="L41" s="78">
        <v>29.667770612314435</v>
      </c>
      <c r="M41" s="78">
        <v>26.299378848909615</v>
      </c>
      <c r="N41" s="78">
        <v>23.705422180594685</v>
      </c>
      <c r="O41" s="78">
        <v>23.468505453468378</v>
      </c>
      <c r="P41" s="78">
        <v>22.023106774454028</v>
      </c>
      <c r="Q41" s="78">
        <v>20.881757570317049</v>
      </c>
      <c r="R41" s="78">
        <v>18.978710120977521</v>
      </c>
      <c r="S41" s="78">
        <v>17.844577509224173</v>
      </c>
      <c r="T41" s="182"/>
      <c r="U41" s="78">
        <v>13594180.499999998</v>
      </c>
      <c r="V41" s="78">
        <v>12408584.110332292</v>
      </c>
      <c r="W41" s="78">
        <v>11878719.707506808</v>
      </c>
      <c r="X41" s="78">
        <v>11038475.016874963</v>
      </c>
      <c r="Y41" s="78">
        <v>10410003.831612969</v>
      </c>
      <c r="Z41" s="78">
        <v>10691797.622745087</v>
      </c>
      <c r="AA41" s="78">
        <v>10517868.989013752</v>
      </c>
      <c r="AB41" s="78">
        <v>10060353.861359721</v>
      </c>
      <c r="AC41" s="78">
        <v>10296310.954198375</v>
      </c>
      <c r="AD41" s="78">
        <v>10278255.201483998</v>
      </c>
      <c r="AE41" s="182"/>
      <c r="AF41" s="182">
        <f t="shared" si="10"/>
        <v>2.4226442807909292</v>
      </c>
      <c r="AG41" s="182">
        <f t="shared" si="11"/>
        <v>2.4385494335975704</v>
      </c>
      <c r="AH41" s="182">
        <f t="shared" si="12"/>
        <v>2.4975562470394648</v>
      </c>
      <c r="AI41" s="182">
        <f t="shared" si="13"/>
        <v>2.3825192165316942</v>
      </c>
      <c r="AJ41" s="182">
        <f t="shared" si="14"/>
        <v>2.2771770850464392</v>
      </c>
      <c r="AK41" s="182">
        <f t="shared" si="15"/>
        <v>2.1950009045759424</v>
      </c>
      <c r="AL41" s="182">
        <f t="shared" si="16"/>
        <v>2.0938753655762268</v>
      </c>
      <c r="AM41" s="182">
        <f>(Q41*1000000)/(AB41)</f>
        <v>2.0756484173504752</v>
      </c>
      <c r="AN41" s="182">
        <f t="shared" ref="AN41:AO56" si="22">(R41*1000000)/(AC41)</f>
        <v>1.8432533948713787</v>
      </c>
      <c r="AO41" s="182">
        <f t="shared" si="22"/>
        <v>1.7361485154258216</v>
      </c>
      <c r="AP41" s="173"/>
      <c r="AQ41" s="173"/>
      <c r="AR41" s="173"/>
      <c r="AS41" s="173"/>
      <c r="AT41" s="173"/>
      <c r="AU41" s="183"/>
    </row>
    <row r="42" spans="6:47" s="80" customFormat="1" x14ac:dyDescent="0.2">
      <c r="G42" s="40"/>
      <c r="H42" s="40"/>
      <c r="I42" s="40"/>
      <c r="J42" s="78"/>
      <c r="K42" s="78"/>
      <c r="L42" s="78"/>
      <c r="M42" s="78"/>
      <c r="N42" s="78"/>
      <c r="O42" s="78"/>
      <c r="P42" s="78"/>
      <c r="Q42" s="78"/>
      <c r="R42" s="78"/>
      <c r="S42" s="78"/>
      <c r="T42" s="182"/>
      <c r="U42" s="78"/>
      <c r="V42" s="78"/>
      <c r="W42" s="78"/>
      <c r="X42" s="78"/>
      <c r="Y42" s="78"/>
      <c r="Z42" s="78"/>
      <c r="AA42" s="78"/>
      <c r="AB42" s="78"/>
      <c r="AC42" s="78"/>
      <c r="AD42" s="78"/>
      <c r="AE42" s="182"/>
      <c r="AF42" s="182"/>
      <c r="AG42" s="182"/>
      <c r="AH42" s="182"/>
      <c r="AI42" s="182"/>
      <c r="AJ42" s="182"/>
      <c r="AK42" s="182"/>
      <c r="AL42" s="182"/>
      <c r="AM42" s="182"/>
      <c r="AN42" s="182"/>
      <c r="AO42" s="182"/>
      <c r="AP42" s="91"/>
      <c r="AQ42" s="91"/>
      <c r="AR42" s="91"/>
      <c r="AS42" s="91"/>
      <c r="AT42" s="91"/>
      <c r="AU42" s="183"/>
    </row>
    <row r="43" spans="6:47" s="80" customFormat="1" x14ac:dyDescent="0.2">
      <c r="F43" s="62" t="s">
        <v>673</v>
      </c>
      <c r="G43" s="62" t="s">
        <v>743</v>
      </c>
      <c r="H43" s="40"/>
      <c r="I43" s="40"/>
      <c r="J43" s="78"/>
      <c r="K43" s="78"/>
      <c r="L43" s="78"/>
      <c r="M43" s="78"/>
      <c r="N43" s="78"/>
      <c r="O43" s="78"/>
      <c r="P43" s="78"/>
      <c r="Q43" s="78"/>
      <c r="R43" s="78"/>
      <c r="S43" s="78"/>
      <c r="T43" s="182"/>
      <c r="U43" s="78"/>
      <c r="V43" s="78"/>
      <c r="W43" s="78"/>
      <c r="X43" s="78"/>
      <c r="Y43" s="78"/>
      <c r="Z43" s="78"/>
      <c r="AA43" s="78"/>
      <c r="AB43" s="78"/>
      <c r="AC43" s="78"/>
      <c r="AD43" s="78"/>
      <c r="AE43" s="182"/>
      <c r="AF43" s="182"/>
      <c r="AG43" s="182"/>
      <c r="AH43" s="182"/>
      <c r="AI43" s="182"/>
      <c r="AJ43" s="182"/>
      <c r="AK43" s="182"/>
      <c r="AL43" s="182"/>
      <c r="AM43" s="182"/>
      <c r="AN43" s="182"/>
      <c r="AO43" s="182"/>
      <c r="AP43" s="173"/>
      <c r="AQ43" s="173"/>
      <c r="AR43" s="173"/>
      <c r="AS43" s="173"/>
      <c r="AT43" s="173"/>
      <c r="AU43" s="183"/>
    </row>
    <row r="44" spans="6:47" s="80" customFormat="1" x14ac:dyDescent="0.2">
      <c r="G44" s="40"/>
      <c r="H44" s="101" t="s">
        <v>1058</v>
      </c>
      <c r="I44" s="181" t="s">
        <v>750</v>
      </c>
      <c r="J44" s="78">
        <v>896.48722852795947</v>
      </c>
      <c r="K44" s="78">
        <v>882.60441719831374</v>
      </c>
      <c r="L44" s="78">
        <v>892.73514693240747</v>
      </c>
      <c r="M44" s="78">
        <v>868.95145653559132</v>
      </c>
      <c r="N44" s="78">
        <v>819.67327892720903</v>
      </c>
      <c r="O44" s="78">
        <v>796.89262939688808</v>
      </c>
      <c r="P44" s="78">
        <v>766.86706694418569</v>
      </c>
      <c r="Q44" s="78">
        <v>760.83240374196748</v>
      </c>
      <c r="R44" s="78">
        <v>711.76178518806114</v>
      </c>
      <c r="S44" s="78">
        <v>684.9896382607194</v>
      </c>
      <c r="T44" s="182"/>
      <c r="U44" s="78">
        <v>348347776.85906154</v>
      </c>
      <c r="V44" s="78">
        <v>341993451.8994928</v>
      </c>
      <c r="W44" s="78">
        <v>342925033.65326327</v>
      </c>
      <c r="X44" s="78">
        <v>347436255.81570095</v>
      </c>
      <c r="Y44" s="78">
        <v>344171056.44633138</v>
      </c>
      <c r="Z44" s="78">
        <v>343354373.05092025</v>
      </c>
      <c r="AA44" s="78">
        <v>346831749.83245343</v>
      </c>
      <c r="AB44" s="78">
        <v>351371004.38827509</v>
      </c>
      <c r="AC44" s="78">
        <v>356933770.19421887</v>
      </c>
      <c r="AD44" s="78">
        <v>359147348.78482199</v>
      </c>
      <c r="AE44" s="182"/>
      <c r="AF44" s="182">
        <f t="shared" si="10"/>
        <v>2.5735408349991289</v>
      </c>
      <c r="AG44" s="182">
        <f t="shared" si="11"/>
        <v>2.5807640827512075</v>
      </c>
      <c r="AH44" s="182">
        <f t="shared" si="12"/>
        <v>2.603295354153309</v>
      </c>
      <c r="AI44" s="182">
        <f t="shared" si="13"/>
        <v>2.5010385127927766</v>
      </c>
      <c r="AJ44" s="182">
        <f t="shared" si="14"/>
        <v>2.3815868986502804</v>
      </c>
      <c r="AK44" s="182">
        <f t="shared" si="15"/>
        <v>2.3209042666793329</v>
      </c>
      <c r="AL44" s="182">
        <f t="shared" si="16"/>
        <v>2.2110636275791991</v>
      </c>
      <c r="AM44" s="182">
        <f t="shared" ref="AM44:AM59" si="23">(Q44*1000000)/(AB44)</f>
        <v>2.1653249535104657</v>
      </c>
      <c r="AN44" s="182">
        <f t="shared" si="22"/>
        <v>1.9941004315752169</v>
      </c>
      <c r="AO44" s="182">
        <f t="shared" si="22"/>
        <v>1.9072663088795936</v>
      </c>
      <c r="AP44" s="173"/>
      <c r="AQ44" s="173"/>
      <c r="AR44" s="173"/>
      <c r="AS44" s="173"/>
      <c r="AT44" s="173"/>
      <c r="AU44" s="183"/>
    </row>
    <row r="45" spans="6:47" s="80" customFormat="1" x14ac:dyDescent="0.2">
      <c r="G45" s="40"/>
      <c r="H45" s="40" t="s">
        <v>733</v>
      </c>
      <c r="I45" s="181" t="s">
        <v>52</v>
      </c>
      <c r="J45" s="78">
        <v>421.88926874055807</v>
      </c>
      <c r="K45" s="78">
        <v>422.36258449334997</v>
      </c>
      <c r="L45" s="78">
        <v>422.62895204431817</v>
      </c>
      <c r="M45" s="78">
        <v>394.31254027692421</v>
      </c>
      <c r="N45" s="78">
        <v>374.85003474862009</v>
      </c>
      <c r="O45" s="78">
        <v>369.49811046873924</v>
      </c>
      <c r="P45" s="78">
        <v>362.45887463531676</v>
      </c>
      <c r="Q45" s="78">
        <v>366.0325306931681</v>
      </c>
      <c r="R45" s="78">
        <v>353.23149440080311</v>
      </c>
      <c r="S45" s="78">
        <v>341.6441440771485</v>
      </c>
      <c r="T45" s="182"/>
      <c r="U45" s="78">
        <v>215920062.44550988</v>
      </c>
      <c r="V45" s="78">
        <v>213398113.39142117</v>
      </c>
      <c r="W45" s="78">
        <v>216900668.66034204</v>
      </c>
      <c r="X45" s="78">
        <v>210696028.07144356</v>
      </c>
      <c r="Y45" s="78">
        <v>207858112.48586345</v>
      </c>
      <c r="Z45" s="78">
        <v>208323344.6204797</v>
      </c>
      <c r="AA45" s="78">
        <v>209968396.74356982</v>
      </c>
      <c r="AB45" s="78">
        <v>213033690.16566452</v>
      </c>
      <c r="AC45" s="78">
        <v>217108378.20187593</v>
      </c>
      <c r="AD45" s="78">
        <v>217908198.70377991</v>
      </c>
      <c r="AE45" s="182"/>
      <c r="AF45" s="182">
        <f t="shared" si="10"/>
        <v>1.9539141660216364</v>
      </c>
      <c r="AG45" s="182">
        <f t="shared" si="11"/>
        <v>1.979223610654139</v>
      </c>
      <c r="AH45" s="182">
        <f t="shared" si="12"/>
        <v>1.9484907753149372</v>
      </c>
      <c r="AI45" s="182">
        <f t="shared" si="13"/>
        <v>1.8714759071927987</v>
      </c>
      <c r="AJ45" s="182">
        <f t="shared" si="14"/>
        <v>1.8033938164146173</v>
      </c>
      <c r="AK45" s="182">
        <f t="shared" si="15"/>
        <v>1.7736759706017839</v>
      </c>
      <c r="AL45" s="182">
        <f t="shared" si="16"/>
        <v>1.7262544280793863</v>
      </c>
      <c r="AM45" s="182">
        <f t="shared" si="23"/>
        <v>1.7181908195296474</v>
      </c>
      <c r="AN45" s="182">
        <f t="shared" si="22"/>
        <v>1.6269823271046433</v>
      </c>
      <c r="AO45" s="182">
        <f t="shared" si="22"/>
        <v>1.567835198993925</v>
      </c>
      <c r="AP45" s="173"/>
      <c r="AQ45" s="173"/>
      <c r="AR45" s="173"/>
      <c r="AS45" s="173"/>
      <c r="AT45" s="173"/>
      <c r="AU45" s="183"/>
    </row>
    <row r="46" spans="6:47" s="80" customFormat="1" x14ac:dyDescent="0.2">
      <c r="G46" s="40"/>
      <c r="H46" s="40" t="s">
        <v>734</v>
      </c>
      <c r="I46" s="181" t="s">
        <v>746</v>
      </c>
      <c r="J46" s="78">
        <v>458.97737735047423</v>
      </c>
      <c r="K46" s="78">
        <v>442.76500318403032</v>
      </c>
      <c r="L46" s="78">
        <v>452.76108781121235</v>
      </c>
      <c r="M46" s="78">
        <v>458.19205090167225</v>
      </c>
      <c r="N46" s="78">
        <v>429.532759276783</v>
      </c>
      <c r="O46" s="78">
        <v>413.23250559085011</v>
      </c>
      <c r="P46" s="78">
        <v>390.43837027943005</v>
      </c>
      <c r="Q46" s="78">
        <v>381.39264447311535</v>
      </c>
      <c r="R46" s="78">
        <v>345.57588756482488</v>
      </c>
      <c r="S46" s="78">
        <v>330.53404564752583</v>
      </c>
      <c r="T46" s="182"/>
      <c r="U46" s="78">
        <v>126098027.01355176</v>
      </c>
      <c r="V46" s="78">
        <v>121325551.07571965</v>
      </c>
      <c r="W46" s="78">
        <v>119090305.85705334</v>
      </c>
      <c r="X46" s="78">
        <v>129792759.20594713</v>
      </c>
      <c r="Y46" s="78">
        <v>129586184.21687917</v>
      </c>
      <c r="Z46" s="78">
        <v>128404810.13262518</v>
      </c>
      <c r="AA46" s="78">
        <v>130150864.72638024</v>
      </c>
      <c r="AB46" s="78">
        <v>131664400.00958653</v>
      </c>
      <c r="AC46" s="78">
        <v>132708899.74235566</v>
      </c>
      <c r="AD46" s="78">
        <v>134020744.63652986</v>
      </c>
      <c r="AE46" s="182"/>
      <c r="AF46" s="182">
        <f t="shared" si="10"/>
        <v>3.6398458264628353</v>
      </c>
      <c r="AG46" s="182">
        <f t="shared" si="11"/>
        <v>3.649396184548952</v>
      </c>
      <c r="AH46" s="182">
        <f t="shared" si="12"/>
        <v>3.8018299185046285</v>
      </c>
      <c r="AI46" s="182">
        <f t="shared" si="13"/>
        <v>3.5301819123410527</v>
      </c>
      <c r="AJ46" s="182">
        <f t="shared" si="14"/>
        <v>3.3146493345147396</v>
      </c>
      <c r="AK46" s="182">
        <f t="shared" si="15"/>
        <v>3.2182011340855192</v>
      </c>
      <c r="AL46" s="182">
        <f t="shared" si="16"/>
        <v>2.9998907122150853</v>
      </c>
      <c r="AM46" s="182">
        <f t="shared" si="23"/>
        <v>2.8967028630772327</v>
      </c>
      <c r="AN46" s="182">
        <f t="shared" si="22"/>
        <v>2.6040144122642448</v>
      </c>
      <c r="AO46" s="182">
        <f t="shared" si="22"/>
        <v>2.4662901742856951</v>
      </c>
      <c r="AP46" s="173"/>
      <c r="AQ46" s="173"/>
      <c r="AR46" s="173"/>
      <c r="AS46" s="173"/>
      <c r="AT46" s="173"/>
      <c r="AU46" s="183"/>
    </row>
    <row r="47" spans="6:47" s="80" customFormat="1" x14ac:dyDescent="0.2">
      <c r="G47" s="40"/>
      <c r="H47" s="40" t="s">
        <v>735</v>
      </c>
      <c r="I47" s="58" t="s">
        <v>50</v>
      </c>
      <c r="J47" s="78">
        <v>15.620582436927107</v>
      </c>
      <c r="K47" s="78">
        <v>17.476829520933503</v>
      </c>
      <c r="L47" s="78">
        <v>17.345107076877049</v>
      </c>
      <c r="M47" s="78">
        <v>16.446865356994923</v>
      </c>
      <c r="N47" s="78">
        <v>15.290484901806071</v>
      </c>
      <c r="O47" s="78">
        <v>14.162013337298664</v>
      </c>
      <c r="P47" s="78">
        <v>13.969822029438872</v>
      </c>
      <c r="Q47" s="78">
        <v>13.407228575683938</v>
      </c>
      <c r="R47" s="78">
        <v>12.954403222433202</v>
      </c>
      <c r="S47" s="78">
        <v>12.811448536044985</v>
      </c>
      <c r="T47" s="182"/>
      <c r="U47" s="78">
        <v>6329687.4000000004</v>
      </c>
      <c r="V47" s="78">
        <v>7269787.4323519934</v>
      </c>
      <c r="W47" s="78">
        <v>6934059.1358678518</v>
      </c>
      <c r="X47" s="78">
        <v>6947468.5383101702</v>
      </c>
      <c r="Y47" s="78">
        <v>6726759.7435888089</v>
      </c>
      <c r="Z47" s="78">
        <v>6626218.2978153322</v>
      </c>
      <c r="AA47" s="78">
        <v>6712488.3625033638</v>
      </c>
      <c r="AB47" s="78">
        <v>6672914.2130240118</v>
      </c>
      <c r="AC47" s="78">
        <v>7116492.2499873135</v>
      </c>
      <c r="AD47" s="78">
        <v>7218405.4445122145</v>
      </c>
      <c r="AE47" s="182"/>
      <c r="AF47" s="182">
        <f t="shared" ref="AF47:AF59" si="24">(J47*1000000)/(U47)</f>
        <v>2.4678284170758742</v>
      </c>
      <c r="AG47" s="182">
        <f t="shared" ref="AG47:AG59" si="25">(K47*1000000)/(V47)</f>
        <v>2.4040358378510698</v>
      </c>
      <c r="AH47" s="182">
        <f t="shared" ref="AH47:AH59" si="26">(L47*1000000)/(W47)</f>
        <v>2.5014362780893955</v>
      </c>
      <c r="AI47" s="182">
        <f t="shared" ref="AI47:AI59" si="27">(M47*1000000)/(X47)</f>
        <v>2.3673177167053838</v>
      </c>
      <c r="AJ47" s="182">
        <f t="shared" ref="AJ47:AJ59" si="28">(N47*1000000)/(Y47)</f>
        <v>2.2730832502794889</v>
      </c>
      <c r="AK47" s="182">
        <f t="shared" ref="AK47:AK59" si="29">(O47*1000000)/(Z47)</f>
        <v>2.1372693595029744</v>
      </c>
      <c r="AL47" s="182">
        <f t="shared" ref="AL47:AL59" si="30">(P47*1000000)/(AA47)</f>
        <v>2.0811689011597703</v>
      </c>
      <c r="AM47" s="182">
        <f t="shared" si="23"/>
        <v>2.0092013995198794</v>
      </c>
      <c r="AN47" s="182">
        <f t="shared" si="22"/>
        <v>1.8203354640702791</v>
      </c>
      <c r="AO47" s="182">
        <f t="shared" si="22"/>
        <v>1.7748308313416885</v>
      </c>
      <c r="AP47" s="173"/>
      <c r="AQ47" s="173"/>
      <c r="AR47" s="173"/>
      <c r="AS47" s="173"/>
      <c r="AT47" s="173"/>
      <c r="AU47" s="183"/>
    </row>
    <row r="48" spans="6:47" s="80" customFormat="1" x14ac:dyDescent="0.2">
      <c r="G48" s="40"/>
      <c r="H48" s="40"/>
      <c r="I48" s="40"/>
      <c r="J48" s="78"/>
      <c r="K48" s="78"/>
      <c r="L48" s="78"/>
      <c r="M48" s="78"/>
      <c r="N48" s="78"/>
      <c r="O48" s="78"/>
      <c r="P48" s="78"/>
      <c r="Q48" s="78"/>
      <c r="R48" s="78"/>
      <c r="S48" s="78"/>
      <c r="T48" s="182"/>
      <c r="U48" s="78"/>
      <c r="V48" s="78"/>
      <c r="W48" s="78"/>
      <c r="X48" s="78"/>
      <c r="Y48" s="78"/>
      <c r="Z48" s="78"/>
      <c r="AA48" s="78"/>
      <c r="AB48" s="78"/>
      <c r="AC48" s="78"/>
      <c r="AD48" s="78"/>
      <c r="AE48" s="182"/>
      <c r="AF48" s="182"/>
      <c r="AG48" s="182"/>
      <c r="AH48" s="182"/>
      <c r="AI48" s="182"/>
      <c r="AJ48" s="182"/>
      <c r="AK48" s="182"/>
      <c r="AL48" s="182"/>
      <c r="AM48" s="182"/>
      <c r="AN48" s="182"/>
      <c r="AO48" s="182"/>
      <c r="AP48" s="173"/>
      <c r="AQ48" s="173"/>
      <c r="AR48" s="173"/>
      <c r="AS48" s="173"/>
      <c r="AT48" s="173"/>
      <c r="AU48" s="183"/>
    </row>
    <row r="49" spans="1:47" s="80" customFormat="1" x14ac:dyDescent="0.2">
      <c r="A49" s="95"/>
      <c r="B49" s="95"/>
      <c r="C49" s="95"/>
      <c r="D49" s="71"/>
      <c r="E49" s="71"/>
      <c r="F49" s="62" t="s">
        <v>674</v>
      </c>
      <c r="G49" s="62" t="s">
        <v>744</v>
      </c>
      <c r="H49" s="71"/>
      <c r="I49" s="71"/>
      <c r="J49" s="78"/>
      <c r="K49" s="78"/>
      <c r="L49" s="78"/>
      <c r="M49" s="78"/>
      <c r="N49" s="78"/>
      <c r="O49" s="78"/>
      <c r="P49" s="78"/>
      <c r="Q49" s="78"/>
      <c r="R49" s="78"/>
      <c r="S49" s="78"/>
      <c r="T49" s="182"/>
      <c r="U49" s="78"/>
      <c r="V49" s="78"/>
      <c r="W49" s="78"/>
      <c r="X49" s="78"/>
      <c r="Y49" s="78"/>
      <c r="Z49" s="78"/>
      <c r="AA49" s="78"/>
      <c r="AB49" s="78"/>
      <c r="AC49" s="78"/>
      <c r="AD49" s="78"/>
      <c r="AE49" s="182"/>
      <c r="AF49" s="182"/>
      <c r="AG49" s="182"/>
      <c r="AH49" s="182"/>
      <c r="AI49" s="182"/>
      <c r="AJ49" s="182"/>
      <c r="AK49" s="182"/>
      <c r="AL49" s="182"/>
      <c r="AM49" s="182"/>
      <c r="AN49" s="182"/>
      <c r="AO49" s="182"/>
      <c r="AP49" s="173"/>
      <c r="AQ49" s="173"/>
      <c r="AR49" s="173"/>
      <c r="AS49" s="173"/>
      <c r="AT49" s="173"/>
      <c r="AU49" s="183"/>
    </row>
    <row r="50" spans="1:47" s="80" customFormat="1" x14ac:dyDescent="0.2">
      <c r="A50" s="95"/>
      <c r="B50" s="95"/>
      <c r="C50" s="95"/>
      <c r="D50" s="71"/>
      <c r="E50" s="71"/>
      <c r="H50" s="101" t="s">
        <v>1058</v>
      </c>
      <c r="I50" s="181" t="s">
        <v>750</v>
      </c>
      <c r="J50" s="78">
        <v>1145.7683525296411</v>
      </c>
      <c r="K50" s="78">
        <v>1129.8825806671173</v>
      </c>
      <c r="L50" s="78">
        <v>1140.7262232149276</v>
      </c>
      <c r="M50" s="78">
        <v>1106.7487595764796</v>
      </c>
      <c r="N50" s="78">
        <v>1045.3342973718047</v>
      </c>
      <c r="O50" s="78">
        <v>1018.9652590859084</v>
      </c>
      <c r="P50" s="78">
        <v>990.69773221733305</v>
      </c>
      <c r="Q50" s="78">
        <v>978.25851078660583</v>
      </c>
      <c r="R50" s="78">
        <v>909.77879733661541</v>
      </c>
      <c r="S50" s="78">
        <v>867.80918012107793</v>
      </c>
      <c r="T50" s="182"/>
      <c r="U50" s="78">
        <v>449977481.89105266</v>
      </c>
      <c r="V50" s="78">
        <v>443888897.28539139</v>
      </c>
      <c r="W50" s="78">
        <v>445060232.20322484</v>
      </c>
      <c r="X50" s="78">
        <v>450821602.30694121</v>
      </c>
      <c r="Y50" s="78">
        <v>446893288.57748038</v>
      </c>
      <c r="Z50" s="78">
        <v>448374928.92256135</v>
      </c>
      <c r="AA50" s="78">
        <v>453777470.67043304</v>
      </c>
      <c r="AB50" s="78">
        <v>459166377.55675143</v>
      </c>
      <c r="AC50" s="78">
        <v>464875000.97353554</v>
      </c>
      <c r="AD50" s="78">
        <v>462974201.70879489</v>
      </c>
      <c r="AE50" s="182"/>
      <c r="AF50" s="182">
        <f t="shared" si="24"/>
        <v>2.5462793109435009</v>
      </c>
      <c r="AG50" s="182">
        <f t="shared" si="25"/>
        <v>2.5454175303255604</v>
      </c>
      <c r="AH50" s="182">
        <f t="shared" si="26"/>
        <v>2.5630827934634377</v>
      </c>
      <c r="AI50" s="182">
        <f t="shared" si="27"/>
        <v>2.4549594649258877</v>
      </c>
      <c r="AJ50" s="182">
        <f t="shared" si="28"/>
        <v>2.3391138871188693</v>
      </c>
      <c r="AK50" s="182">
        <f t="shared" si="29"/>
        <v>2.2725741190179112</v>
      </c>
      <c r="AL50" s="182">
        <f t="shared" si="30"/>
        <v>2.1832237082057593</v>
      </c>
      <c r="AM50" s="182">
        <f t="shared" si="23"/>
        <v>2.1305098948925032</v>
      </c>
      <c r="AN50" s="182">
        <f t="shared" si="22"/>
        <v>1.9570396244826411</v>
      </c>
      <c r="AO50" s="182">
        <f t="shared" si="22"/>
        <v>1.8744223261643405</v>
      </c>
      <c r="AP50" s="173"/>
      <c r="AQ50" s="173"/>
      <c r="AR50" s="173"/>
      <c r="AS50" s="173"/>
      <c r="AT50" s="173"/>
      <c r="AU50" s="187"/>
    </row>
    <row r="51" spans="1:47" s="80" customFormat="1" x14ac:dyDescent="0.2">
      <c r="G51" s="40"/>
      <c r="H51" s="40" t="s">
        <v>733</v>
      </c>
      <c r="I51" s="181" t="s">
        <v>52</v>
      </c>
      <c r="J51" s="78">
        <v>558.56286777018283</v>
      </c>
      <c r="K51" s="78">
        <v>560.26204553541311</v>
      </c>
      <c r="L51" s="78">
        <v>559.11265813889418</v>
      </c>
      <c r="M51" s="78">
        <v>525.7918869696789</v>
      </c>
      <c r="N51" s="78">
        <v>495.16115695597853</v>
      </c>
      <c r="O51" s="78">
        <v>489.40511063381604</v>
      </c>
      <c r="P51" s="78">
        <v>479.72926510043061</v>
      </c>
      <c r="Q51" s="78">
        <v>482.23643754770524</v>
      </c>
      <c r="R51" s="78">
        <v>462.08057894149749</v>
      </c>
      <c r="S51" s="78">
        <v>446.56110074838409</v>
      </c>
      <c r="T51" s="182"/>
      <c r="U51" s="78">
        <v>284784149.71992809</v>
      </c>
      <c r="V51" s="78">
        <v>282436111.78840625</v>
      </c>
      <c r="W51" s="78">
        <v>285607086.56214029</v>
      </c>
      <c r="X51" s="78">
        <v>278994075.11856711</v>
      </c>
      <c r="Y51" s="78">
        <v>274370016.64018846</v>
      </c>
      <c r="Z51" s="78">
        <v>276505261.21335816</v>
      </c>
      <c r="AA51" s="78">
        <v>278790862.53294772</v>
      </c>
      <c r="AB51" s="78">
        <v>281489500.40704834</v>
      </c>
      <c r="AC51" s="78">
        <v>286374210.76536864</v>
      </c>
      <c r="AD51" s="78">
        <v>286608570.05511767</v>
      </c>
      <c r="AE51" s="182"/>
      <c r="AF51" s="182">
        <f t="shared" si="24"/>
        <v>1.9613551818789892</v>
      </c>
      <c r="AG51" s="182">
        <f t="shared" si="25"/>
        <v>1.9836770942206809</v>
      </c>
      <c r="AH51" s="182">
        <f t="shared" si="26"/>
        <v>1.9576288000026449</v>
      </c>
      <c r="AI51" s="182">
        <f t="shared" si="27"/>
        <v>1.8845987562503879</v>
      </c>
      <c r="AJ51" s="182">
        <f t="shared" si="28"/>
        <v>1.8047203663851423</v>
      </c>
      <c r="AK51" s="182">
        <f t="shared" si="29"/>
        <v>1.7699667213788717</v>
      </c>
      <c r="AL51" s="182">
        <f t="shared" si="30"/>
        <v>1.7207495996886764</v>
      </c>
      <c r="AM51" s="182">
        <f t="shared" si="23"/>
        <v>1.7131595915668842</v>
      </c>
      <c r="AN51" s="182">
        <f t="shared" si="22"/>
        <v>1.6135551371980494</v>
      </c>
      <c r="AO51" s="182">
        <f t="shared" si="22"/>
        <v>1.5580870476500615</v>
      </c>
      <c r="AP51" s="173"/>
      <c r="AQ51" s="173"/>
      <c r="AR51" s="173"/>
      <c r="AS51" s="173"/>
      <c r="AT51" s="173"/>
      <c r="AU51" s="187"/>
    </row>
    <row r="52" spans="1:47" s="80" customFormat="1" x14ac:dyDescent="0.2">
      <c r="G52" s="40"/>
      <c r="H52" s="40" t="s">
        <v>734</v>
      </c>
      <c r="I52" s="181" t="s">
        <v>746</v>
      </c>
      <c r="J52" s="78">
        <v>567.45433123707369</v>
      </c>
      <c r="K52" s="78">
        <v>548.18842926514822</v>
      </c>
      <c r="L52" s="78">
        <v>560.36814118430402</v>
      </c>
      <c r="M52" s="78">
        <v>560.72851419206222</v>
      </c>
      <c r="N52" s="78">
        <v>532.50792846395564</v>
      </c>
      <c r="O52" s="78">
        <v>511.68303100887027</v>
      </c>
      <c r="P52" s="78">
        <v>494.29511118865065</v>
      </c>
      <c r="Q52" s="78">
        <v>479.06929145169249</v>
      </c>
      <c r="R52" s="78">
        <v>432.95765987125458</v>
      </c>
      <c r="S52" s="78">
        <v>406.53889681963477</v>
      </c>
      <c r="T52" s="182"/>
      <c r="U52" s="78">
        <v>157336254.3711246</v>
      </c>
      <c r="V52" s="78">
        <v>152940064.14076635</v>
      </c>
      <c r="W52" s="78">
        <v>151175543.92635566</v>
      </c>
      <c r="X52" s="78">
        <v>163603007.66844428</v>
      </c>
      <c r="Y52" s="78">
        <v>164937452.16462708</v>
      </c>
      <c r="Z52" s="78">
        <v>163934794.79948252</v>
      </c>
      <c r="AA52" s="78">
        <v>167117114.94860828</v>
      </c>
      <c r="AB52" s="78">
        <v>169508993.59583667</v>
      </c>
      <c r="AC52" s="78">
        <v>170717531.00882342</v>
      </c>
      <c r="AD52" s="78">
        <v>168110532.39872843</v>
      </c>
      <c r="AE52" s="182"/>
      <c r="AF52" s="182">
        <f t="shared" si="24"/>
        <v>3.6066342973855408</v>
      </c>
      <c r="AG52" s="182">
        <f t="shared" si="25"/>
        <v>3.5843350291823755</v>
      </c>
      <c r="AH52" s="182">
        <f t="shared" si="26"/>
        <v>3.7067380518722279</v>
      </c>
      <c r="AI52" s="182">
        <f t="shared" si="27"/>
        <v>3.4273728960315166</v>
      </c>
      <c r="AJ52" s="182">
        <f t="shared" si="28"/>
        <v>3.22854464814001</v>
      </c>
      <c r="AK52" s="182">
        <f t="shared" si="29"/>
        <v>3.1212594716987159</v>
      </c>
      <c r="AL52" s="182">
        <f t="shared" si="30"/>
        <v>2.9577767144954357</v>
      </c>
      <c r="AM52" s="182">
        <f t="shared" si="23"/>
        <v>2.8262175433236658</v>
      </c>
      <c r="AN52" s="182">
        <f t="shared" si="22"/>
        <v>2.536105444547915</v>
      </c>
      <c r="AO52" s="182">
        <f t="shared" si="22"/>
        <v>2.4182833224000295</v>
      </c>
      <c r="AP52" s="173"/>
      <c r="AQ52" s="173"/>
      <c r="AR52" s="173"/>
      <c r="AS52" s="173"/>
      <c r="AT52" s="173"/>
      <c r="AU52" s="187"/>
    </row>
    <row r="53" spans="1:47" s="80" customFormat="1" x14ac:dyDescent="0.2">
      <c r="G53" s="40"/>
      <c r="H53" s="40" t="s">
        <v>735</v>
      </c>
      <c r="I53" s="58" t="s">
        <v>50</v>
      </c>
      <c r="J53" s="78">
        <v>19.751153522384421</v>
      </c>
      <c r="K53" s="78">
        <v>21.432105866555844</v>
      </c>
      <c r="L53" s="78">
        <v>21.245423891729537</v>
      </c>
      <c r="M53" s="78">
        <v>20.22835841473848</v>
      </c>
      <c r="N53" s="78">
        <v>17.665211951870731</v>
      </c>
      <c r="O53" s="78">
        <v>17.877117443222119</v>
      </c>
      <c r="P53" s="78">
        <v>16.673355928251759</v>
      </c>
      <c r="Q53" s="78">
        <v>16.952781787208089</v>
      </c>
      <c r="R53" s="78">
        <v>14.740558523863296</v>
      </c>
      <c r="S53" s="78">
        <v>14.709182553059103</v>
      </c>
      <c r="T53" s="182"/>
      <c r="U53" s="78">
        <v>7857077.8000000007</v>
      </c>
      <c r="V53" s="78">
        <v>8512721.3562187646</v>
      </c>
      <c r="W53" s="78">
        <v>8277601.7147288602</v>
      </c>
      <c r="X53" s="78">
        <v>8224519.5199297871</v>
      </c>
      <c r="Y53" s="78">
        <v>7585819.7726648981</v>
      </c>
      <c r="Z53" s="78">
        <v>7934872.909720622</v>
      </c>
      <c r="AA53" s="78">
        <v>7869493.1888770675</v>
      </c>
      <c r="AB53" s="78">
        <v>8167883.5538664106</v>
      </c>
      <c r="AC53" s="78">
        <v>7783259.1993434411</v>
      </c>
      <c r="AD53" s="78">
        <v>8255099.2549487753</v>
      </c>
      <c r="AE53" s="182"/>
      <c r="AF53" s="182">
        <f t="shared" si="24"/>
        <v>2.5138039898732347</v>
      </c>
      <c r="AG53" s="182">
        <f t="shared" si="25"/>
        <v>2.5176562194061636</v>
      </c>
      <c r="AH53" s="182">
        <f t="shared" si="26"/>
        <v>2.5666158657919249</v>
      </c>
      <c r="AI53" s="182">
        <f t="shared" si="27"/>
        <v>2.4595185610199839</v>
      </c>
      <c r="AJ53" s="182">
        <f t="shared" si="28"/>
        <v>2.3287149551754962</v>
      </c>
      <c r="AK53" s="182">
        <f t="shared" si="29"/>
        <v>2.2529809420541245</v>
      </c>
      <c r="AL53" s="182">
        <f t="shared" si="30"/>
        <v>2.1187331290683731</v>
      </c>
      <c r="AM53" s="182">
        <f t="shared" si="23"/>
        <v>2.075541561703973</v>
      </c>
      <c r="AN53" s="182">
        <f t="shared" si="22"/>
        <v>1.8938799475040917</v>
      </c>
      <c r="AO53" s="182">
        <f t="shared" si="22"/>
        <v>1.7818298846305485</v>
      </c>
      <c r="AP53" s="173"/>
      <c r="AQ53" s="173"/>
      <c r="AR53" s="173"/>
      <c r="AS53" s="173"/>
      <c r="AT53" s="173"/>
      <c r="AU53" s="187"/>
    </row>
    <row r="54" spans="1:47" s="80" customFormat="1" x14ac:dyDescent="0.2">
      <c r="J54" s="78"/>
      <c r="K54" s="78"/>
      <c r="L54" s="78"/>
      <c r="M54" s="78"/>
      <c r="N54" s="78"/>
      <c r="O54" s="78"/>
      <c r="P54" s="78"/>
      <c r="Q54" s="78"/>
      <c r="R54" s="78"/>
      <c r="S54" s="78"/>
      <c r="T54" s="182"/>
      <c r="U54" s="195"/>
      <c r="V54" s="78"/>
      <c r="W54" s="78"/>
      <c r="X54" s="78"/>
      <c r="Y54" s="78"/>
      <c r="Z54" s="78"/>
      <c r="AA54" s="78"/>
      <c r="AB54" s="78"/>
      <c r="AC54" s="78"/>
      <c r="AD54" s="78"/>
      <c r="AE54" s="182"/>
      <c r="AF54" s="182"/>
      <c r="AG54" s="182"/>
      <c r="AH54" s="182"/>
      <c r="AI54" s="182"/>
      <c r="AJ54" s="182"/>
      <c r="AK54" s="182"/>
      <c r="AL54" s="182"/>
      <c r="AM54" s="182"/>
      <c r="AN54" s="182"/>
      <c r="AO54" s="182"/>
      <c r="AP54" s="173"/>
      <c r="AQ54" s="173"/>
      <c r="AR54" s="173"/>
      <c r="AS54" s="173"/>
      <c r="AT54" s="173"/>
      <c r="AU54" s="187"/>
    </row>
    <row r="55" spans="1:47" s="80" customFormat="1" x14ac:dyDescent="0.2">
      <c r="A55" s="95"/>
      <c r="B55" s="95"/>
      <c r="C55" s="95"/>
      <c r="D55" s="71"/>
      <c r="E55" s="71"/>
      <c r="F55" s="53"/>
      <c r="G55" s="71"/>
      <c r="H55" s="71"/>
      <c r="I55" s="71"/>
      <c r="J55" s="90"/>
      <c r="K55" s="90"/>
      <c r="L55" s="90"/>
      <c r="M55" s="90"/>
      <c r="N55" s="90"/>
      <c r="O55" s="90"/>
      <c r="P55" s="90"/>
      <c r="Q55" s="90"/>
      <c r="R55" s="90"/>
      <c r="S55" s="90"/>
      <c r="T55" s="182"/>
      <c r="U55" s="197"/>
      <c r="V55" s="90"/>
      <c r="W55" s="90"/>
      <c r="X55" s="90"/>
      <c r="Y55" s="90"/>
      <c r="Z55" s="90"/>
      <c r="AA55" s="90"/>
      <c r="AB55" s="90"/>
      <c r="AC55" s="90"/>
      <c r="AD55" s="90"/>
      <c r="AE55" s="182"/>
      <c r="AF55" s="182"/>
      <c r="AG55" s="182"/>
      <c r="AH55" s="182"/>
      <c r="AI55" s="182"/>
      <c r="AJ55" s="182"/>
      <c r="AK55" s="182"/>
      <c r="AL55" s="182"/>
      <c r="AM55" s="182"/>
      <c r="AN55" s="182"/>
      <c r="AO55" s="182"/>
      <c r="AP55" s="173"/>
      <c r="AQ55" s="173"/>
      <c r="AR55" s="173"/>
      <c r="AS55" s="173"/>
      <c r="AT55" s="173"/>
      <c r="AU55" s="187"/>
    </row>
    <row r="56" spans="1:47" s="80" customFormat="1" x14ac:dyDescent="0.2">
      <c r="A56" s="96"/>
      <c r="B56" s="96"/>
      <c r="C56" s="96"/>
      <c r="D56" s="86"/>
      <c r="E56" s="86"/>
      <c r="F56" s="174"/>
      <c r="G56" s="101" t="s">
        <v>1057</v>
      </c>
      <c r="H56" s="101" t="s">
        <v>679</v>
      </c>
      <c r="I56" s="181" t="s">
        <v>750</v>
      </c>
      <c r="J56" s="90">
        <v>19203.488039409945</v>
      </c>
      <c r="K56" s="90">
        <v>18837.098192405854</v>
      </c>
      <c r="L56" s="90">
        <v>18964.537222630694</v>
      </c>
      <c r="M56" s="90">
        <v>18511.110758350307</v>
      </c>
      <c r="N56" s="90">
        <v>17474.816518657673</v>
      </c>
      <c r="O56" s="90">
        <v>17025.19477112497</v>
      </c>
      <c r="P56" s="90">
        <v>16613.259226692866</v>
      </c>
      <c r="Q56" s="90">
        <v>16703.679761325246</v>
      </c>
      <c r="R56" s="90">
        <v>15936.184265623269</v>
      </c>
      <c r="S56" s="90">
        <v>15496.502553989489</v>
      </c>
      <c r="T56" s="182"/>
      <c r="U56" s="90">
        <v>7750251144.0033827</v>
      </c>
      <c r="V56" s="90">
        <v>7615150834.1618109</v>
      </c>
      <c r="W56" s="90">
        <v>7634388004.8710651</v>
      </c>
      <c r="X56" s="90">
        <v>7745364216.6253328</v>
      </c>
      <c r="Y56" s="90">
        <v>7687988409.7647791</v>
      </c>
      <c r="Z56" s="90">
        <v>7690824090.6316805</v>
      </c>
      <c r="AA56" s="90">
        <v>7815675806.2254772</v>
      </c>
      <c r="AB56" s="90">
        <v>7994285147.2534304</v>
      </c>
      <c r="AC56" s="90">
        <v>8214079781.2385416</v>
      </c>
      <c r="AD56" s="90">
        <v>8327699535.0665236</v>
      </c>
      <c r="AE56" s="182"/>
      <c r="AF56" s="182">
        <f t="shared" si="24"/>
        <v>2.4777891300036514</v>
      </c>
      <c r="AG56" s="182">
        <f t="shared" si="25"/>
        <v>2.4736342854697018</v>
      </c>
      <c r="AH56" s="182">
        <f t="shared" si="26"/>
        <v>2.4840939719766029</v>
      </c>
      <c r="AI56" s="182">
        <f t="shared" si="27"/>
        <v>2.3899600122892126</v>
      </c>
      <c r="AJ56" s="182">
        <f t="shared" si="28"/>
        <v>2.273002453601817</v>
      </c>
      <c r="AK56" s="182">
        <f t="shared" si="29"/>
        <v>2.2137022730585709</v>
      </c>
      <c r="AL56" s="182">
        <f t="shared" si="30"/>
        <v>2.1256331043644088</v>
      </c>
      <c r="AM56" s="182">
        <f t="shared" si="23"/>
        <v>2.0894525843957505</v>
      </c>
      <c r="AN56" s="182">
        <f t="shared" si="22"/>
        <v>1.9401058536127791</v>
      </c>
      <c r="AO56" s="182">
        <f t="shared" si="22"/>
        <v>1.860838337014485</v>
      </c>
      <c r="AP56" s="173"/>
      <c r="AQ56" s="173"/>
      <c r="AR56" s="173"/>
      <c r="AS56" s="173"/>
      <c r="AT56" s="173"/>
      <c r="AU56" s="187"/>
    </row>
    <row r="57" spans="1:47" s="80" customFormat="1" x14ac:dyDescent="0.2">
      <c r="A57" s="82"/>
      <c r="B57" s="82"/>
      <c r="C57" s="82"/>
      <c r="D57" s="175"/>
      <c r="E57" s="175"/>
      <c r="F57" s="176"/>
      <c r="G57" s="175"/>
      <c r="H57" s="40" t="s">
        <v>733</v>
      </c>
      <c r="I57" s="181" t="s">
        <v>52</v>
      </c>
      <c r="J57" s="90">
        <v>9390.0712684840782</v>
      </c>
      <c r="K57" s="90">
        <v>9425.0527917089676</v>
      </c>
      <c r="L57" s="90">
        <v>9251.7193542585228</v>
      </c>
      <c r="M57" s="90">
        <v>8792.7444945413736</v>
      </c>
      <c r="N57" s="90">
        <v>8428.3548832893812</v>
      </c>
      <c r="O57" s="90">
        <v>8342.7655728922145</v>
      </c>
      <c r="P57" s="90">
        <v>8316.207028075165</v>
      </c>
      <c r="Q57" s="90">
        <v>8451.6517689925076</v>
      </c>
      <c r="R57" s="90">
        <v>8260.6777414172411</v>
      </c>
      <c r="S57" s="90">
        <v>8081.8818421557407</v>
      </c>
      <c r="U57" s="90">
        <v>4818005350.812726</v>
      </c>
      <c r="V57" s="90">
        <v>4768280975.619319</v>
      </c>
      <c r="W57" s="90">
        <v>4787876225.1828279</v>
      </c>
      <c r="X57" s="90">
        <v>4721423142.3970098</v>
      </c>
      <c r="Y57" s="90">
        <v>4700899690.4660816</v>
      </c>
      <c r="Z57" s="90">
        <v>4711511574.5959253</v>
      </c>
      <c r="AA57" s="90">
        <v>4811259514.1446056</v>
      </c>
      <c r="AB57" s="90">
        <v>4916604346.3555717</v>
      </c>
      <c r="AC57" s="90">
        <v>5056695979.751627</v>
      </c>
      <c r="AD57" s="90">
        <v>5122252927.1019297</v>
      </c>
      <c r="AE57" s="90"/>
      <c r="AF57" s="182">
        <f t="shared" si="24"/>
        <v>1.9489540971348469</v>
      </c>
      <c r="AG57" s="182">
        <f t="shared" si="25"/>
        <v>1.9766143899447561</v>
      </c>
      <c r="AH57" s="182">
        <f t="shared" si="26"/>
        <v>1.9323221652216458</v>
      </c>
      <c r="AI57" s="182">
        <f t="shared" si="27"/>
        <v>1.8623080857941072</v>
      </c>
      <c r="AJ57" s="182">
        <f t="shared" si="28"/>
        <v>1.7929237886915499</v>
      </c>
      <c r="AK57" s="182">
        <f t="shared" si="29"/>
        <v>1.7707195325329785</v>
      </c>
      <c r="AL57" s="182">
        <f t="shared" si="30"/>
        <v>1.7284885597266944</v>
      </c>
      <c r="AM57" s="182">
        <f t="shared" si="23"/>
        <v>1.7190018097057753</v>
      </c>
      <c r="AN57" s="182">
        <f t="shared" ref="AN57:AO59" si="31">(R57*1000000)/(AC57)</f>
        <v>1.6336117050531058</v>
      </c>
      <c r="AO57" s="182">
        <f t="shared" si="31"/>
        <v>1.577798276886009</v>
      </c>
      <c r="AP57" s="173"/>
      <c r="AQ57" s="173"/>
      <c r="AR57" s="173"/>
      <c r="AS57" s="173"/>
      <c r="AT57" s="173"/>
      <c r="AU57" s="187"/>
    </row>
    <row r="58" spans="1:47" s="80" customFormat="1" x14ac:dyDescent="0.2">
      <c r="A58" s="82"/>
      <c r="B58" s="82"/>
      <c r="C58" s="82"/>
      <c r="D58" s="175"/>
      <c r="E58" s="175"/>
      <c r="F58" s="176"/>
      <c r="G58" s="175"/>
      <c r="H58" s="40" t="s">
        <v>734</v>
      </c>
      <c r="I58" s="181" t="s">
        <v>746</v>
      </c>
      <c r="J58" s="90">
        <v>9518.9056689670433</v>
      </c>
      <c r="K58" s="90">
        <v>9136.8377762616929</v>
      </c>
      <c r="L58" s="90">
        <v>9444.1146010091416</v>
      </c>
      <c r="M58" s="90">
        <v>9460.1309924275865</v>
      </c>
      <c r="N58" s="90">
        <v>8797.1358015070709</v>
      </c>
      <c r="O58" s="90">
        <v>8442.0077482269207</v>
      </c>
      <c r="P58" s="90">
        <v>8070.897636542255</v>
      </c>
      <c r="Q58" s="90">
        <v>8032.3959071030877</v>
      </c>
      <c r="R58" s="90">
        <v>7470.2452835111526</v>
      </c>
      <c r="S58" s="90">
        <v>7220.5722081803715</v>
      </c>
      <c r="U58" s="90">
        <v>2817531536.6906562</v>
      </c>
      <c r="V58" s="90">
        <v>2734825395.5424914</v>
      </c>
      <c r="W58" s="90">
        <v>2738146080.6882372</v>
      </c>
      <c r="X58" s="90">
        <v>2914683251.5940638</v>
      </c>
      <c r="Y58" s="90">
        <v>2877236731.0986972</v>
      </c>
      <c r="Z58" s="90">
        <v>2869334493.1357555</v>
      </c>
      <c r="AA58" s="90">
        <v>2894381121.7808723</v>
      </c>
      <c r="AB58" s="90">
        <v>2966824864.3708339</v>
      </c>
      <c r="AC58" s="90">
        <v>3045619322.7869153</v>
      </c>
      <c r="AD58" s="90">
        <v>3093392469.8145943</v>
      </c>
      <c r="AE58" s="90"/>
      <c r="AF58" s="182">
        <f t="shared" si="24"/>
        <v>3.3784557670461837</v>
      </c>
      <c r="AG58" s="182">
        <f t="shared" si="25"/>
        <v>3.3409217974770455</v>
      </c>
      <c r="AH58" s="182">
        <f t="shared" si="26"/>
        <v>3.4490908529742685</v>
      </c>
      <c r="AI58" s="182">
        <f t="shared" si="27"/>
        <v>3.2456806369109796</v>
      </c>
      <c r="AJ58" s="182">
        <f t="shared" si="28"/>
        <v>3.0574946115566268</v>
      </c>
      <c r="AK58" s="182">
        <f t="shared" si="29"/>
        <v>2.942148351271888</v>
      </c>
      <c r="AL58" s="182">
        <f t="shared" si="30"/>
        <v>2.788470936258852</v>
      </c>
      <c r="AM58" s="182">
        <f t="shared" si="23"/>
        <v>2.7074048096217824</v>
      </c>
      <c r="AN58" s="182">
        <f t="shared" si="31"/>
        <v>2.4527836514628665</v>
      </c>
      <c r="AO58" s="182">
        <f t="shared" si="31"/>
        <v>2.3341920815541211</v>
      </c>
      <c r="AP58" s="173"/>
      <c r="AQ58" s="173"/>
      <c r="AR58" s="173"/>
      <c r="AS58" s="173"/>
      <c r="AT58" s="173"/>
      <c r="AU58" s="187"/>
    </row>
    <row r="59" spans="1:47" s="80" customFormat="1" ht="24.75" customHeight="1" x14ac:dyDescent="0.2">
      <c r="A59" s="82"/>
      <c r="B59" s="82"/>
      <c r="C59" s="82"/>
      <c r="D59" s="175"/>
      <c r="E59" s="175"/>
      <c r="F59" s="176"/>
      <c r="H59" s="40" t="s">
        <v>735</v>
      </c>
      <c r="I59" s="58" t="s">
        <v>50</v>
      </c>
      <c r="J59" s="90">
        <v>294.51110195882075</v>
      </c>
      <c r="K59" s="90">
        <v>275.20762443519288</v>
      </c>
      <c r="L59" s="90">
        <v>268.70326736302962</v>
      </c>
      <c r="M59" s="90">
        <v>258.23527138135034</v>
      </c>
      <c r="N59" s="90">
        <v>249.32583386121664</v>
      </c>
      <c r="O59" s="90">
        <v>240.42145000583665</v>
      </c>
      <c r="P59" s="90">
        <v>226.15456207544699</v>
      </c>
      <c r="Q59" s="90">
        <v>219.63208522964976</v>
      </c>
      <c r="R59" s="90">
        <v>205.26124069487705</v>
      </c>
      <c r="S59" s="90">
        <v>194.04850365337828</v>
      </c>
      <c r="U59" s="90">
        <v>114714256.49999997</v>
      </c>
      <c r="V59" s="90">
        <v>112044463</v>
      </c>
      <c r="W59" s="90">
        <v>108365698.99999996</v>
      </c>
      <c r="X59" s="90">
        <v>109257822.63425988</v>
      </c>
      <c r="Y59" s="90">
        <v>109851988.20000006</v>
      </c>
      <c r="Z59" s="90">
        <v>109978022.89999999</v>
      </c>
      <c r="AA59" s="90">
        <v>110035170.3</v>
      </c>
      <c r="AB59" s="90">
        <v>110855936.52702565</v>
      </c>
      <c r="AC59" s="90">
        <v>111764478.69999993</v>
      </c>
      <c r="AD59" s="90">
        <v>112054138.14999998</v>
      </c>
      <c r="AE59" s="90"/>
      <c r="AF59" s="182">
        <f t="shared" si="24"/>
        <v>2.5673452537158781</v>
      </c>
      <c r="AG59" s="182">
        <f t="shared" si="25"/>
        <v>2.4562358287637371</v>
      </c>
      <c r="AH59" s="182">
        <f t="shared" si="26"/>
        <v>2.4795970481677023</v>
      </c>
      <c r="AI59" s="182">
        <f t="shared" si="27"/>
        <v>2.3635403411414475</v>
      </c>
      <c r="AJ59" s="182">
        <f t="shared" si="28"/>
        <v>2.2696524473210808</v>
      </c>
      <c r="AK59" s="182">
        <f t="shared" si="29"/>
        <v>2.1860863076657169</v>
      </c>
      <c r="AL59" s="182">
        <f t="shared" si="30"/>
        <v>2.0552934253553565</v>
      </c>
      <c r="AM59" s="182">
        <f t="shared" si="23"/>
        <v>1.9812388232010063</v>
      </c>
      <c r="AN59" s="182">
        <f t="shared" si="31"/>
        <v>1.8365516761890215</v>
      </c>
      <c r="AO59" s="182">
        <f t="shared" si="31"/>
        <v>1.7317388438936319</v>
      </c>
      <c r="AP59" s="173"/>
      <c r="AQ59" s="173"/>
      <c r="AR59" s="173"/>
      <c r="AS59" s="173"/>
      <c r="AT59" s="173"/>
      <c r="AU59" s="187"/>
    </row>
    <row r="60" spans="1:47" s="80" customFormat="1" ht="14.25" x14ac:dyDescent="0.2">
      <c r="A60" s="82"/>
      <c r="B60" s="82"/>
      <c r="C60" s="82"/>
      <c r="D60" s="175"/>
      <c r="E60" s="175"/>
      <c r="F60" s="176"/>
      <c r="G60" s="175"/>
      <c r="W60" s="192"/>
      <c r="X60" s="40"/>
      <c r="Y60" s="40"/>
      <c r="Z60" s="192"/>
      <c r="AA60" s="90"/>
      <c r="AB60" s="90"/>
      <c r="AC60" s="90"/>
      <c r="AD60" s="90"/>
      <c r="AE60" s="90"/>
      <c r="AF60" s="90"/>
      <c r="AG60" s="90"/>
      <c r="AH60" s="90"/>
      <c r="AI60" s="90"/>
      <c r="AJ60" s="90"/>
      <c r="AK60" s="90"/>
      <c r="AL60" s="90"/>
      <c r="AM60" s="173"/>
      <c r="AN60" s="173"/>
      <c r="AO60" s="173"/>
      <c r="AP60" s="173"/>
      <c r="AQ60" s="173"/>
      <c r="AR60" s="173"/>
      <c r="AS60" s="173"/>
      <c r="AT60" s="173"/>
      <c r="AU60" s="187"/>
    </row>
    <row r="61" spans="1:47" s="80" customFormat="1" ht="45.6" customHeight="1" x14ac:dyDescent="0.2">
      <c r="A61" s="177"/>
      <c r="B61" s="177"/>
      <c r="C61" s="177"/>
      <c r="D61" s="175"/>
      <c r="E61" s="175"/>
      <c r="F61" s="176"/>
      <c r="G61" s="178"/>
      <c r="W61" s="190"/>
      <c r="X61" s="40"/>
      <c r="Y61" s="40"/>
      <c r="Z61" s="190"/>
      <c r="AA61" s="190"/>
      <c r="AB61" s="190"/>
      <c r="AC61" s="190"/>
      <c r="AD61" s="190"/>
      <c r="AE61" s="90"/>
      <c r="AF61" s="190"/>
      <c r="AG61" s="190"/>
      <c r="AH61" s="190"/>
      <c r="AI61" s="190"/>
      <c r="AJ61" s="190"/>
      <c r="AK61" s="190"/>
      <c r="AL61" s="190"/>
      <c r="AM61" s="91"/>
      <c r="AN61" s="91"/>
      <c r="AO61" s="91"/>
      <c r="AP61" s="91"/>
      <c r="AQ61" s="91"/>
      <c r="AR61" s="91"/>
      <c r="AS61" s="91"/>
      <c r="AT61" s="91"/>
      <c r="AU61" s="186"/>
    </row>
    <row r="62" spans="1:47" s="80" customFormat="1" x14ac:dyDescent="0.2">
      <c r="A62" s="82"/>
      <c r="B62" s="82"/>
      <c r="C62" s="82"/>
      <c r="D62" s="175"/>
      <c r="E62" s="175"/>
      <c r="F62" s="176"/>
      <c r="G62" s="175"/>
      <c r="H62" s="175"/>
      <c r="I62" s="175"/>
      <c r="J62" s="90"/>
      <c r="K62" s="90"/>
      <c r="L62" s="90"/>
      <c r="M62" s="90"/>
      <c r="N62" s="90"/>
      <c r="O62" s="90"/>
      <c r="P62" s="90"/>
      <c r="Q62" s="90"/>
      <c r="R62" s="90"/>
      <c r="S62" s="90"/>
      <c r="T62" s="190"/>
      <c r="U62" s="90"/>
      <c r="V62" s="90"/>
      <c r="W62" s="90"/>
      <c r="X62" s="90"/>
      <c r="Y62" s="90"/>
      <c r="Z62" s="90"/>
      <c r="AA62" s="90"/>
      <c r="AB62" s="90"/>
      <c r="AC62" s="90"/>
      <c r="AD62" s="90"/>
      <c r="AE62" s="190"/>
      <c r="AF62" s="90"/>
      <c r="AG62" s="90"/>
      <c r="AH62" s="90"/>
      <c r="AI62" s="90"/>
      <c r="AJ62" s="90"/>
      <c r="AK62" s="90"/>
      <c r="AL62" s="90"/>
      <c r="AM62" s="173"/>
      <c r="AN62" s="173"/>
      <c r="AO62" s="173"/>
      <c r="AP62" s="173"/>
      <c r="AQ62" s="173"/>
      <c r="AR62" s="173"/>
      <c r="AS62" s="173"/>
      <c r="AT62" s="173"/>
      <c r="AU62" s="187"/>
    </row>
    <row r="63" spans="1:47" s="80" customFormat="1" x14ac:dyDescent="0.2">
      <c r="A63" s="82"/>
      <c r="B63" s="82"/>
      <c r="C63" s="82"/>
      <c r="D63" s="175"/>
      <c r="E63" s="175"/>
      <c r="F63" s="176"/>
      <c r="G63" s="175"/>
      <c r="H63" s="175"/>
      <c r="I63" s="175"/>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173"/>
      <c r="AN63" s="173"/>
      <c r="AO63" s="173"/>
      <c r="AP63" s="173"/>
      <c r="AQ63" s="173"/>
      <c r="AR63" s="173"/>
      <c r="AS63" s="173"/>
      <c r="AT63" s="173"/>
      <c r="AU63" s="187"/>
    </row>
    <row r="64" spans="1:47" s="80" customFormat="1" x14ac:dyDescent="0.2">
      <c r="A64" s="82"/>
      <c r="B64" s="82"/>
      <c r="C64" s="82"/>
      <c r="D64" s="175"/>
      <c r="E64" s="175"/>
      <c r="F64" s="176"/>
      <c r="G64" s="175"/>
      <c r="H64" s="175"/>
      <c r="I64" s="175"/>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173"/>
      <c r="AN64" s="173"/>
      <c r="AO64" s="173"/>
      <c r="AP64" s="173"/>
      <c r="AQ64" s="173"/>
      <c r="AR64" s="173"/>
      <c r="AS64" s="173"/>
      <c r="AT64" s="173"/>
      <c r="AU64" s="187"/>
    </row>
    <row r="65" spans="1:47" s="80" customFormat="1" x14ac:dyDescent="0.2">
      <c r="A65" s="82"/>
      <c r="B65" s="82"/>
      <c r="C65" s="82"/>
      <c r="D65" s="175"/>
      <c r="E65" s="175"/>
      <c r="F65" s="176"/>
      <c r="G65" s="175"/>
      <c r="H65" s="175"/>
      <c r="I65" s="175"/>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173"/>
      <c r="AN65" s="173"/>
      <c r="AO65" s="173"/>
      <c r="AP65" s="173"/>
      <c r="AQ65" s="173"/>
      <c r="AR65" s="173"/>
      <c r="AS65" s="173"/>
      <c r="AT65" s="173"/>
      <c r="AU65" s="187"/>
    </row>
    <row r="66" spans="1:47" s="80" customFormat="1" x14ac:dyDescent="0.2">
      <c r="A66" s="82"/>
      <c r="B66" s="82"/>
      <c r="C66" s="82"/>
      <c r="D66" s="175"/>
      <c r="E66" s="175"/>
      <c r="F66" s="176"/>
      <c r="G66" s="175"/>
      <c r="H66" s="175"/>
      <c r="I66" s="175"/>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173"/>
      <c r="AN66" s="173"/>
      <c r="AO66" s="173"/>
      <c r="AP66" s="173"/>
      <c r="AQ66" s="173"/>
      <c r="AR66" s="173"/>
      <c r="AS66" s="173"/>
      <c r="AT66" s="173"/>
      <c r="AU66" s="187"/>
    </row>
    <row r="67" spans="1:47" s="80" customFormat="1" x14ac:dyDescent="0.2">
      <c r="A67" s="82"/>
      <c r="B67" s="82"/>
      <c r="C67" s="82"/>
      <c r="D67" s="175"/>
      <c r="E67" s="175"/>
      <c r="F67" s="176"/>
      <c r="G67" s="175"/>
      <c r="H67" s="175"/>
      <c r="I67" s="175"/>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173"/>
      <c r="AN67" s="173"/>
      <c r="AO67" s="173"/>
      <c r="AP67" s="173"/>
      <c r="AQ67" s="173"/>
      <c r="AR67" s="173"/>
      <c r="AS67" s="173"/>
      <c r="AT67" s="173"/>
      <c r="AU67" s="187"/>
    </row>
    <row r="68" spans="1:47" s="80" customFormat="1" x14ac:dyDescent="0.2">
      <c r="A68" s="82"/>
      <c r="B68" s="82"/>
      <c r="C68" s="82"/>
      <c r="D68" s="175"/>
      <c r="E68" s="175"/>
      <c r="F68" s="176"/>
      <c r="G68" s="175"/>
      <c r="H68" s="175"/>
      <c r="I68" s="175"/>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173"/>
      <c r="AN68" s="173"/>
      <c r="AO68" s="173"/>
      <c r="AP68" s="173"/>
      <c r="AQ68" s="173"/>
      <c r="AR68" s="173"/>
      <c r="AS68" s="173"/>
      <c r="AT68" s="173"/>
      <c r="AU68" s="187"/>
    </row>
    <row r="69" spans="1:47" s="80" customFormat="1" x14ac:dyDescent="0.2">
      <c r="A69" s="82"/>
      <c r="B69" s="82"/>
      <c r="C69" s="82"/>
      <c r="D69" s="175"/>
      <c r="E69" s="175"/>
      <c r="F69" s="176"/>
      <c r="G69" s="175"/>
      <c r="H69" s="175"/>
      <c r="I69" s="175"/>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173"/>
      <c r="AN69" s="173"/>
      <c r="AO69" s="173"/>
      <c r="AP69" s="173"/>
      <c r="AQ69" s="173"/>
      <c r="AR69" s="173"/>
      <c r="AS69" s="173"/>
      <c r="AT69" s="173"/>
      <c r="AU69" s="187"/>
    </row>
    <row r="70" spans="1:47" s="80" customFormat="1" x14ac:dyDescent="0.2">
      <c r="A70" s="82"/>
      <c r="B70" s="82"/>
      <c r="C70" s="82"/>
      <c r="D70" s="175"/>
      <c r="E70" s="175"/>
      <c r="F70" s="176"/>
      <c r="G70" s="175"/>
      <c r="H70" s="175"/>
      <c r="I70" s="175"/>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173"/>
      <c r="AN70" s="173"/>
      <c r="AO70" s="173"/>
      <c r="AP70" s="173"/>
      <c r="AQ70" s="173"/>
      <c r="AR70" s="173"/>
      <c r="AS70" s="173"/>
      <c r="AT70" s="173"/>
      <c r="AU70" s="187"/>
    </row>
    <row r="71" spans="1:47" s="80" customFormat="1" x14ac:dyDescent="0.2">
      <c r="A71" s="82"/>
      <c r="B71" s="82"/>
      <c r="C71" s="82"/>
      <c r="D71" s="175"/>
      <c r="E71" s="175"/>
      <c r="F71" s="176"/>
      <c r="G71" s="175"/>
      <c r="H71" s="175"/>
      <c r="I71" s="175"/>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173"/>
      <c r="AN71" s="173"/>
      <c r="AO71" s="173"/>
      <c r="AP71" s="173"/>
      <c r="AQ71" s="173"/>
      <c r="AR71" s="173"/>
      <c r="AS71" s="173"/>
      <c r="AT71" s="173"/>
      <c r="AU71" s="187"/>
    </row>
    <row r="72" spans="1:47" s="80" customFormat="1" x14ac:dyDescent="0.2">
      <c r="A72" s="82"/>
      <c r="B72" s="82"/>
      <c r="C72" s="82"/>
      <c r="D72" s="175"/>
      <c r="E72" s="175"/>
      <c r="F72" s="176"/>
      <c r="G72" s="175"/>
      <c r="H72" s="175"/>
      <c r="I72" s="175"/>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173"/>
      <c r="AN72" s="173"/>
      <c r="AO72" s="173"/>
      <c r="AP72" s="173"/>
      <c r="AQ72" s="173"/>
      <c r="AR72" s="173"/>
      <c r="AS72" s="173"/>
      <c r="AT72" s="173"/>
      <c r="AU72" s="187"/>
    </row>
    <row r="73" spans="1:47" s="80" customFormat="1" x14ac:dyDescent="0.2">
      <c r="A73" s="82"/>
      <c r="B73" s="82"/>
      <c r="C73" s="82"/>
      <c r="D73" s="175"/>
      <c r="E73" s="175"/>
      <c r="F73" s="176"/>
      <c r="G73" s="175"/>
      <c r="H73" s="175"/>
      <c r="I73" s="175"/>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173"/>
      <c r="AN73" s="173"/>
      <c r="AO73" s="173"/>
      <c r="AP73" s="173"/>
      <c r="AQ73" s="173"/>
      <c r="AR73" s="173"/>
      <c r="AS73" s="173"/>
      <c r="AT73" s="173"/>
      <c r="AU73" s="187"/>
    </row>
    <row r="74" spans="1:47" s="80" customFormat="1" x14ac:dyDescent="0.2">
      <c r="A74" s="82"/>
      <c r="B74" s="82"/>
      <c r="C74" s="82"/>
      <c r="D74" s="175"/>
      <c r="E74" s="175"/>
      <c r="F74" s="176"/>
      <c r="G74" s="175"/>
      <c r="H74" s="175"/>
      <c r="I74" s="175"/>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173"/>
      <c r="AN74" s="173"/>
      <c r="AO74" s="173"/>
      <c r="AP74" s="173"/>
      <c r="AQ74" s="173"/>
      <c r="AR74" s="173"/>
      <c r="AS74" s="173"/>
      <c r="AT74" s="173"/>
      <c r="AU74" s="187"/>
    </row>
    <row r="75" spans="1:47" s="80" customFormat="1" ht="14.25" x14ac:dyDescent="0.2">
      <c r="A75" s="82"/>
      <c r="B75" s="82"/>
      <c r="C75" s="82"/>
      <c r="D75" s="175"/>
      <c r="E75" s="175"/>
      <c r="F75" s="176"/>
      <c r="G75" s="175"/>
      <c r="H75" s="193" t="s">
        <v>753</v>
      </c>
      <c r="I75" s="175"/>
      <c r="J75" s="90"/>
      <c r="K75" s="90"/>
      <c r="L75" s="90"/>
      <c r="M75" s="90"/>
      <c r="N75" s="90"/>
      <c r="O75" s="90"/>
      <c r="P75" s="90"/>
      <c r="Q75" s="90"/>
      <c r="R75" s="90"/>
      <c r="S75" s="90"/>
      <c r="T75" s="90"/>
      <c r="U75" s="198"/>
      <c r="V75" s="192"/>
      <c r="W75" s="90"/>
      <c r="X75" s="90"/>
      <c r="Y75" s="90"/>
      <c r="Z75" s="90"/>
      <c r="AA75" s="90"/>
      <c r="AB75" s="90"/>
      <c r="AC75" s="90"/>
      <c r="AD75" s="90"/>
      <c r="AE75" s="90"/>
      <c r="AF75" s="90"/>
      <c r="AG75" s="90"/>
      <c r="AH75" s="90"/>
      <c r="AI75" s="90"/>
      <c r="AJ75" s="90"/>
      <c r="AK75" s="90"/>
      <c r="AL75" s="90"/>
      <c r="AM75" s="173"/>
      <c r="AN75" s="173"/>
      <c r="AO75" s="173"/>
      <c r="AP75" s="173"/>
      <c r="AQ75" s="173"/>
      <c r="AR75" s="173"/>
      <c r="AS75" s="173"/>
      <c r="AT75" s="173"/>
      <c r="AU75" s="187"/>
    </row>
    <row r="76" spans="1:47" s="80" customFormat="1" x14ac:dyDescent="0.2">
      <c r="A76" s="82"/>
      <c r="B76" s="82"/>
      <c r="C76" s="82"/>
      <c r="D76" s="175"/>
      <c r="E76" s="175"/>
      <c r="F76" s="176"/>
      <c r="G76" s="175"/>
      <c r="H76" s="234"/>
      <c r="I76" s="234"/>
      <c r="J76" s="235"/>
      <c r="K76" s="235"/>
      <c r="L76" s="235"/>
      <c r="M76" s="235"/>
      <c r="N76" s="235"/>
      <c r="O76" s="235"/>
      <c r="P76" s="235"/>
      <c r="Q76" s="90"/>
      <c r="R76" s="90"/>
      <c r="S76" s="90"/>
      <c r="T76" s="90"/>
      <c r="U76" s="196"/>
      <c r="W76" s="90"/>
      <c r="X76" s="90"/>
      <c r="Y76" s="90"/>
      <c r="Z76" s="90"/>
      <c r="AA76" s="90"/>
      <c r="AB76" s="90"/>
      <c r="AC76" s="90"/>
      <c r="AD76" s="90"/>
      <c r="AE76" s="90"/>
      <c r="AF76" s="90"/>
      <c r="AG76" s="90"/>
      <c r="AH76" s="90"/>
      <c r="AI76" s="90"/>
      <c r="AJ76" s="90"/>
      <c r="AK76" s="90"/>
      <c r="AL76" s="90"/>
      <c r="AM76" s="173"/>
      <c r="AN76" s="173"/>
      <c r="AO76" s="173"/>
      <c r="AP76" s="173"/>
      <c r="AQ76" s="173"/>
      <c r="AR76" s="173"/>
      <c r="AS76" s="173"/>
      <c r="AT76" s="173"/>
      <c r="AU76" s="187"/>
    </row>
    <row r="77" spans="1:47" s="80" customFormat="1" ht="14.25" x14ac:dyDescent="0.2">
      <c r="A77" s="82"/>
      <c r="B77" s="82"/>
      <c r="C77" s="82"/>
      <c r="D77" s="175"/>
      <c r="E77" s="175"/>
      <c r="F77" s="176"/>
      <c r="G77" s="175"/>
      <c r="H77" s="270" t="s">
        <v>754</v>
      </c>
      <c r="I77" s="270"/>
      <c r="J77" s="270"/>
      <c r="K77" s="270"/>
      <c r="L77" s="270"/>
      <c r="M77" s="270"/>
      <c r="N77" s="270"/>
      <c r="O77" s="270"/>
      <c r="P77" s="270"/>
      <c r="Q77" s="222"/>
      <c r="R77" s="222"/>
      <c r="S77" s="222"/>
      <c r="T77" s="90"/>
      <c r="U77" s="198"/>
      <c r="V77" s="192"/>
      <c r="W77" s="90"/>
      <c r="X77" s="90"/>
      <c r="Y77" s="90"/>
      <c r="Z77" s="90"/>
      <c r="AA77" s="90"/>
      <c r="AB77" s="90"/>
      <c r="AC77" s="90"/>
      <c r="AD77" s="90"/>
      <c r="AE77" s="90"/>
      <c r="AF77" s="90"/>
      <c r="AG77" s="90"/>
      <c r="AH77" s="90"/>
      <c r="AI77" s="90"/>
      <c r="AJ77" s="90"/>
      <c r="AK77" s="90"/>
      <c r="AL77" s="90"/>
      <c r="AM77" s="173"/>
      <c r="AN77" s="173"/>
      <c r="AO77" s="173"/>
      <c r="AP77" s="173"/>
      <c r="AQ77" s="173"/>
      <c r="AR77" s="173"/>
      <c r="AS77" s="173"/>
      <c r="AT77" s="173"/>
      <c r="AU77" s="187"/>
    </row>
    <row r="78" spans="1:47" s="80" customFormat="1" ht="14.25" customHeight="1" x14ac:dyDescent="0.2">
      <c r="A78" s="82"/>
      <c r="B78" s="82"/>
      <c r="C78" s="82"/>
      <c r="D78" s="175"/>
      <c r="E78" s="175"/>
      <c r="F78" s="176"/>
      <c r="G78" s="175"/>
      <c r="H78" s="233"/>
      <c r="I78" s="234"/>
      <c r="J78" s="235"/>
      <c r="K78" s="235"/>
      <c r="L78" s="235"/>
      <c r="M78" s="235"/>
      <c r="N78" s="235"/>
      <c r="O78" s="235"/>
      <c r="P78" s="235"/>
      <c r="Q78" s="90"/>
      <c r="R78" s="90"/>
      <c r="S78" s="90"/>
      <c r="T78" s="90"/>
      <c r="U78" s="198"/>
      <c r="V78" s="192"/>
      <c r="W78" s="90"/>
      <c r="X78" s="90"/>
      <c r="Y78" s="90"/>
      <c r="Z78" s="90"/>
      <c r="AA78" s="90"/>
      <c r="AB78" s="90"/>
      <c r="AC78" s="90"/>
      <c r="AD78" s="90"/>
      <c r="AE78" s="90"/>
      <c r="AF78" s="90"/>
      <c r="AG78" s="90"/>
      <c r="AH78" s="90"/>
      <c r="AI78" s="90"/>
      <c r="AJ78" s="90"/>
      <c r="AK78" s="90"/>
      <c r="AL78" s="90"/>
      <c r="AM78" s="173"/>
      <c r="AN78" s="173"/>
      <c r="AO78" s="173"/>
      <c r="AP78" s="173"/>
      <c r="AQ78" s="173"/>
      <c r="AR78" s="173"/>
      <c r="AS78" s="173"/>
      <c r="AT78" s="173"/>
      <c r="AU78" s="187"/>
    </row>
    <row r="79" spans="1:47" s="80" customFormat="1" x14ac:dyDescent="0.2">
      <c r="A79" s="177"/>
      <c r="B79" s="177"/>
      <c r="C79" s="177"/>
      <c r="D79" s="175"/>
      <c r="E79" s="175"/>
      <c r="F79" s="176"/>
      <c r="G79" s="178"/>
      <c r="H79" s="272" t="s">
        <v>1056</v>
      </c>
      <c r="I79" s="272"/>
      <c r="J79" s="272"/>
      <c r="K79" s="272"/>
      <c r="L79" s="272"/>
      <c r="M79" s="272"/>
      <c r="N79" s="272"/>
      <c r="O79" s="272"/>
      <c r="P79" s="272"/>
      <c r="Q79" s="221"/>
      <c r="R79" s="225"/>
      <c r="S79" s="245"/>
      <c r="T79" s="90"/>
      <c r="U79" s="190"/>
      <c r="V79" s="190"/>
      <c r="W79" s="190"/>
      <c r="X79" s="190"/>
      <c r="Y79" s="190"/>
      <c r="Z79" s="190"/>
      <c r="AA79" s="190"/>
      <c r="AB79" s="190"/>
      <c r="AC79" s="190"/>
      <c r="AD79" s="190"/>
      <c r="AE79" s="90"/>
      <c r="AF79" s="190"/>
      <c r="AG79" s="190"/>
      <c r="AH79" s="190"/>
      <c r="AI79" s="190"/>
      <c r="AJ79" s="190"/>
      <c r="AK79" s="190"/>
      <c r="AL79" s="190"/>
      <c r="AM79" s="91"/>
      <c r="AN79" s="91"/>
      <c r="AO79" s="91"/>
      <c r="AP79" s="91"/>
      <c r="AQ79" s="91"/>
      <c r="AR79" s="91"/>
      <c r="AS79" s="91"/>
      <c r="AT79" s="91"/>
      <c r="AU79" s="186"/>
    </row>
    <row r="80" spans="1:47" s="80" customFormat="1" x14ac:dyDescent="0.2">
      <c r="A80" s="82"/>
      <c r="B80" s="82"/>
      <c r="C80" s="82"/>
      <c r="D80" s="175"/>
      <c r="E80" s="175"/>
      <c r="F80" s="176"/>
      <c r="G80" s="175"/>
      <c r="H80" s="175"/>
      <c r="I80" s="175"/>
      <c r="J80" s="90"/>
      <c r="K80" s="90"/>
      <c r="L80" s="90"/>
      <c r="M80" s="90"/>
      <c r="N80" s="90"/>
      <c r="O80" s="90"/>
      <c r="P80" s="90"/>
      <c r="Q80" s="90"/>
      <c r="R80" s="90"/>
      <c r="S80" s="90"/>
      <c r="T80" s="190"/>
      <c r="U80" s="90"/>
      <c r="V80" s="90"/>
      <c r="W80" s="90"/>
      <c r="X80" s="90"/>
      <c r="Y80" s="90"/>
      <c r="Z80" s="90"/>
      <c r="AA80" s="90"/>
      <c r="AB80" s="90"/>
      <c r="AC80" s="90"/>
      <c r="AD80" s="90"/>
      <c r="AE80" s="190"/>
      <c r="AF80" s="90"/>
      <c r="AG80" s="90"/>
      <c r="AH80" s="90"/>
      <c r="AI80" s="90"/>
      <c r="AJ80" s="90"/>
      <c r="AK80" s="90"/>
      <c r="AL80" s="90"/>
      <c r="AM80" s="173"/>
      <c r="AN80" s="173"/>
      <c r="AO80" s="173"/>
      <c r="AP80" s="173"/>
      <c r="AQ80" s="173"/>
      <c r="AR80" s="173"/>
      <c r="AS80" s="173"/>
      <c r="AT80" s="173"/>
      <c r="AU80" s="187"/>
    </row>
    <row r="81" spans="1:47" s="80" customFormat="1" x14ac:dyDescent="0.2">
      <c r="A81" s="82"/>
      <c r="B81" s="82"/>
      <c r="C81" s="82"/>
      <c r="D81" s="175"/>
      <c r="E81" s="175"/>
      <c r="F81" s="176"/>
      <c r="G81" s="175"/>
      <c r="H81" s="175"/>
      <c r="I81" s="175"/>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173"/>
      <c r="AN81" s="173"/>
      <c r="AO81" s="173"/>
      <c r="AP81" s="173"/>
      <c r="AQ81" s="173"/>
      <c r="AR81" s="173"/>
      <c r="AS81" s="173"/>
      <c r="AT81" s="173"/>
      <c r="AU81" s="187"/>
    </row>
    <row r="82" spans="1:47" s="80" customFormat="1" x14ac:dyDescent="0.2">
      <c r="A82" s="82"/>
      <c r="B82" s="82"/>
      <c r="C82" s="82"/>
      <c r="D82" s="175"/>
      <c r="E82" s="175"/>
      <c r="F82" s="176"/>
      <c r="G82" s="175"/>
      <c r="H82" s="175"/>
      <c r="I82" s="175"/>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173"/>
      <c r="AN82" s="173"/>
      <c r="AO82" s="173"/>
      <c r="AP82" s="173"/>
      <c r="AQ82" s="173"/>
      <c r="AR82" s="173"/>
      <c r="AS82" s="173"/>
      <c r="AT82" s="173"/>
      <c r="AU82" s="187"/>
    </row>
    <row r="83" spans="1:47" s="80" customFormat="1" x14ac:dyDescent="0.2">
      <c r="A83" s="82"/>
      <c r="B83" s="82"/>
      <c r="C83" s="82"/>
      <c r="D83" s="175"/>
      <c r="E83" s="175"/>
      <c r="F83" s="176"/>
      <c r="G83" s="175"/>
      <c r="H83" s="175"/>
      <c r="I83" s="175"/>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173"/>
      <c r="AN83" s="173"/>
      <c r="AO83" s="173"/>
      <c r="AP83" s="173"/>
      <c r="AQ83" s="173"/>
      <c r="AR83" s="173"/>
      <c r="AS83" s="173"/>
      <c r="AT83" s="173"/>
      <c r="AU83" s="187"/>
    </row>
    <row r="84" spans="1:47" s="80" customFormat="1" x14ac:dyDescent="0.2">
      <c r="A84" s="82"/>
      <c r="B84" s="82"/>
      <c r="C84" s="82"/>
      <c r="D84" s="175"/>
      <c r="E84" s="175"/>
      <c r="F84" s="176"/>
      <c r="G84" s="175"/>
      <c r="H84" s="175"/>
      <c r="I84" s="175"/>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173"/>
      <c r="AN84" s="173"/>
      <c r="AO84" s="173"/>
      <c r="AP84" s="173"/>
      <c r="AQ84" s="173"/>
      <c r="AR84" s="173"/>
      <c r="AS84" s="173"/>
      <c r="AT84" s="173"/>
      <c r="AU84" s="187"/>
    </row>
    <row r="85" spans="1:47" s="80" customFormat="1" x14ac:dyDescent="0.2">
      <c r="A85" s="82"/>
      <c r="B85" s="82"/>
      <c r="C85" s="82"/>
      <c r="D85" s="175"/>
      <c r="E85" s="175"/>
      <c r="F85" s="176"/>
      <c r="G85" s="175"/>
      <c r="H85" s="175"/>
      <c r="I85" s="175"/>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173"/>
      <c r="AN85" s="173"/>
      <c r="AO85" s="173"/>
      <c r="AP85" s="173"/>
      <c r="AQ85" s="173"/>
      <c r="AR85" s="173"/>
      <c r="AS85" s="173"/>
      <c r="AT85" s="173"/>
      <c r="AU85" s="187"/>
    </row>
    <row r="86" spans="1:47" s="80" customFormat="1" x14ac:dyDescent="0.2">
      <c r="A86" s="82"/>
      <c r="B86" s="82"/>
      <c r="C86" s="82"/>
      <c r="D86" s="175"/>
      <c r="E86" s="175"/>
      <c r="F86" s="176"/>
      <c r="G86" s="175"/>
      <c r="H86" s="175"/>
      <c r="I86" s="175"/>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173"/>
      <c r="AN86" s="173"/>
      <c r="AO86" s="173"/>
      <c r="AP86" s="173"/>
      <c r="AQ86" s="173"/>
      <c r="AR86" s="173"/>
      <c r="AS86" s="173"/>
      <c r="AT86" s="173"/>
      <c r="AU86" s="187"/>
    </row>
    <row r="87" spans="1:47" s="80" customFormat="1" x14ac:dyDescent="0.2">
      <c r="A87" s="82"/>
      <c r="B87" s="82"/>
      <c r="C87" s="82"/>
      <c r="D87" s="175"/>
      <c r="E87" s="175"/>
      <c r="F87" s="176"/>
      <c r="G87" s="175"/>
      <c r="H87" s="175"/>
      <c r="I87" s="175"/>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173"/>
      <c r="AN87" s="173"/>
      <c r="AO87" s="173"/>
      <c r="AP87" s="173"/>
      <c r="AQ87" s="173"/>
      <c r="AR87" s="173"/>
      <c r="AS87" s="173"/>
      <c r="AT87" s="173"/>
      <c r="AU87" s="187"/>
    </row>
    <row r="88" spans="1:47" s="80" customFormat="1" x14ac:dyDescent="0.2">
      <c r="A88" s="82"/>
      <c r="B88" s="82"/>
      <c r="C88" s="82"/>
      <c r="D88" s="175"/>
      <c r="E88" s="175"/>
      <c r="F88" s="176"/>
      <c r="G88" s="175"/>
      <c r="H88" s="175"/>
      <c r="I88" s="175"/>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173"/>
      <c r="AN88" s="173"/>
      <c r="AO88" s="173"/>
      <c r="AP88" s="173"/>
      <c r="AQ88" s="173"/>
      <c r="AR88" s="173"/>
      <c r="AS88" s="173"/>
      <c r="AT88" s="173"/>
      <c r="AU88" s="187"/>
    </row>
    <row r="89" spans="1:47" s="80" customFormat="1" x14ac:dyDescent="0.2">
      <c r="A89" s="82"/>
      <c r="B89" s="82"/>
      <c r="C89" s="82"/>
      <c r="D89" s="175"/>
      <c r="E89" s="175"/>
      <c r="F89" s="176"/>
      <c r="G89" s="175"/>
      <c r="H89" s="175"/>
      <c r="I89" s="175"/>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173"/>
      <c r="AN89" s="173"/>
      <c r="AO89" s="173"/>
      <c r="AP89" s="173"/>
      <c r="AQ89" s="173"/>
      <c r="AR89" s="173"/>
      <c r="AS89" s="173"/>
      <c r="AT89" s="173"/>
      <c r="AU89" s="187"/>
    </row>
    <row r="90" spans="1:47" s="80" customFormat="1" x14ac:dyDescent="0.2">
      <c r="A90" s="82"/>
      <c r="B90" s="82"/>
      <c r="C90" s="82"/>
      <c r="D90" s="175"/>
      <c r="E90" s="175"/>
      <c r="F90" s="176"/>
      <c r="G90" s="175"/>
      <c r="H90" s="175"/>
      <c r="I90" s="175"/>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173"/>
      <c r="AN90" s="173"/>
      <c r="AO90" s="173"/>
      <c r="AP90" s="173"/>
      <c r="AQ90" s="173"/>
      <c r="AR90" s="173"/>
      <c r="AS90" s="173"/>
      <c r="AT90" s="173"/>
      <c r="AU90" s="187"/>
    </row>
    <row r="91" spans="1:47" s="80" customFormat="1" x14ac:dyDescent="0.2">
      <c r="A91" s="82"/>
      <c r="B91" s="82"/>
      <c r="C91" s="82"/>
      <c r="D91" s="175"/>
      <c r="E91" s="175"/>
      <c r="F91" s="176"/>
      <c r="G91" s="175"/>
      <c r="H91" s="175"/>
      <c r="I91" s="175"/>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173"/>
      <c r="AN91" s="173"/>
      <c r="AO91" s="173"/>
      <c r="AP91" s="173"/>
      <c r="AQ91" s="173"/>
      <c r="AR91" s="173"/>
      <c r="AS91" s="173"/>
      <c r="AT91" s="173"/>
      <c r="AU91" s="187"/>
    </row>
    <row r="92" spans="1:47" s="80" customFormat="1" x14ac:dyDescent="0.2">
      <c r="A92" s="82"/>
      <c r="B92" s="82"/>
      <c r="C92" s="82"/>
      <c r="D92" s="175"/>
      <c r="E92" s="175"/>
      <c r="F92" s="176"/>
      <c r="G92" s="175"/>
      <c r="H92" s="175"/>
      <c r="I92" s="175"/>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173"/>
      <c r="AN92" s="173"/>
      <c r="AO92" s="173"/>
      <c r="AP92" s="173"/>
      <c r="AQ92" s="173"/>
      <c r="AR92" s="173"/>
      <c r="AS92" s="173"/>
      <c r="AT92" s="173"/>
      <c r="AU92" s="187"/>
    </row>
    <row r="93" spans="1:47" s="80" customFormat="1" x14ac:dyDescent="0.2">
      <c r="A93" s="82"/>
      <c r="B93" s="82"/>
      <c r="C93" s="82"/>
      <c r="D93" s="175"/>
      <c r="E93" s="175"/>
      <c r="F93" s="176"/>
      <c r="G93" s="175"/>
      <c r="H93" s="175"/>
      <c r="I93" s="175"/>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173"/>
      <c r="AN93" s="173"/>
      <c r="AO93" s="173"/>
      <c r="AP93" s="173"/>
      <c r="AQ93" s="173"/>
      <c r="AR93" s="173"/>
      <c r="AS93" s="173"/>
      <c r="AT93" s="173"/>
      <c r="AU93" s="187"/>
    </row>
    <row r="94" spans="1:47" s="80" customFormat="1" x14ac:dyDescent="0.2">
      <c r="A94" s="82"/>
      <c r="B94" s="82"/>
      <c r="C94" s="82"/>
      <c r="D94" s="175"/>
      <c r="E94" s="175"/>
      <c r="F94" s="176"/>
      <c r="G94" s="175"/>
      <c r="H94" s="175"/>
      <c r="I94" s="175"/>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173"/>
      <c r="AN94" s="173"/>
      <c r="AO94" s="173"/>
      <c r="AP94" s="173"/>
      <c r="AQ94" s="173"/>
      <c r="AR94" s="173"/>
      <c r="AS94" s="173"/>
      <c r="AT94" s="173"/>
      <c r="AU94" s="187"/>
    </row>
    <row r="95" spans="1:47" s="80" customFormat="1" x14ac:dyDescent="0.2">
      <c r="A95" s="82"/>
      <c r="B95" s="82"/>
      <c r="C95" s="82"/>
      <c r="D95" s="175"/>
      <c r="E95" s="175"/>
      <c r="F95" s="176"/>
      <c r="G95" s="175"/>
      <c r="H95" s="175"/>
      <c r="I95" s="175"/>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173"/>
      <c r="AN95" s="173"/>
      <c r="AO95" s="173"/>
      <c r="AP95" s="173"/>
      <c r="AQ95" s="173"/>
      <c r="AR95" s="173"/>
      <c r="AS95" s="173"/>
      <c r="AT95" s="173"/>
      <c r="AU95" s="187"/>
    </row>
    <row r="96" spans="1:47" s="80" customFormat="1" x14ac:dyDescent="0.2">
      <c r="A96" s="82"/>
      <c r="B96" s="82"/>
      <c r="C96" s="82"/>
      <c r="D96" s="175"/>
      <c r="E96" s="175"/>
      <c r="F96" s="176"/>
      <c r="G96" s="175"/>
      <c r="H96" s="175"/>
      <c r="I96" s="175"/>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173"/>
      <c r="AN96" s="173"/>
      <c r="AO96" s="173"/>
      <c r="AP96" s="173"/>
      <c r="AQ96" s="173"/>
      <c r="AR96" s="173"/>
      <c r="AS96" s="173"/>
      <c r="AT96" s="173"/>
      <c r="AU96" s="187"/>
    </row>
    <row r="97" spans="1:47" s="80" customFormat="1" x14ac:dyDescent="0.2">
      <c r="A97" s="177"/>
      <c r="B97" s="177"/>
      <c r="C97" s="177"/>
      <c r="D97" s="175"/>
      <c r="E97" s="175"/>
      <c r="F97" s="176"/>
      <c r="G97" s="178"/>
      <c r="H97" s="178"/>
      <c r="I97" s="178"/>
      <c r="J97" s="190"/>
      <c r="K97" s="190"/>
      <c r="L97" s="190"/>
      <c r="M97" s="190"/>
      <c r="N97" s="190"/>
      <c r="O97" s="190"/>
      <c r="P97" s="190"/>
      <c r="Q97" s="190"/>
      <c r="R97" s="190"/>
      <c r="S97" s="190"/>
      <c r="T97" s="90"/>
      <c r="U97" s="190"/>
      <c r="V97" s="190"/>
      <c r="W97" s="190"/>
      <c r="X97" s="190"/>
      <c r="Y97" s="190"/>
      <c r="Z97" s="190"/>
      <c r="AA97" s="190"/>
      <c r="AB97" s="190"/>
      <c r="AC97" s="190"/>
      <c r="AD97" s="190"/>
      <c r="AE97" s="90"/>
      <c r="AF97" s="190"/>
      <c r="AG97" s="190"/>
      <c r="AH97" s="190"/>
      <c r="AI97" s="190"/>
      <c r="AJ97" s="190"/>
      <c r="AK97" s="190"/>
      <c r="AL97" s="190"/>
      <c r="AM97" s="91"/>
      <c r="AN97" s="91"/>
      <c r="AO97" s="91"/>
      <c r="AP97" s="91"/>
      <c r="AQ97" s="91"/>
      <c r="AR97" s="91"/>
      <c r="AS97" s="91"/>
      <c r="AT97" s="91"/>
      <c r="AU97" s="186"/>
    </row>
    <row r="98" spans="1:47" s="80" customFormat="1" x14ac:dyDescent="0.2">
      <c r="A98" s="82"/>
      <c r="B98" s="82"/>
      <c r="C98" s="82"/>
      <c r="D98" s="175"/>
      <c r="E98" s="175"/>
      <c r="F98" s="176"/>
      <c r="G98" s="175"/>
      <c r="H98" s="175"/>
      <c r="I98" s="175"/>
      <c r="J98" s="90"/>
      <c r="K98" s="90"/>
      <c r="L98" s="90"/>
      <c r="M98" s="90"/>
      <c r="N98" s="90"/>
      <c r="O98" s="90"/>
      <c r="P98" s="90"/>
      <c r="Q98" s="90"/>
      <c r="R98" s="90"/>
      <c r="S98" s="90"/>
      <c r="T98" s="190"/>
      <c r="U98" s="90"/>
      <c r="V98" s="90"/>
      <c r="W98" s="90"/>
      <c r="X98" s="90"/>
      <c r="Y98" s="90"/>
      <c r="Z98" s="90"/>
      <c r="AA98" s="90"/>
      <c r="AB98" s="90"/>
      <c r="AC98" s="90"/>
      <c r="AD98" s="90"/>
      <c r="AE98" s="190"/>
      <c r="AF98" s="90"/>
      <c r="AG98" s="90"/>
      <c r="AH98" s="90"/>
      <c r="AI98" s="90"/>
      <c r="AJ98" s="90"/>
      <c r="AK98" s="90"/>
      <c r="AL98" s="90"/>
      <c r="AM98" s="173"/>
      <c r="AN98" s="173"/>
      <c r="AO98" s="173"/>
      <c r="AP98" s="173"/>
      <c r="AQ98" s="173"/>
      <c r="AR98" s="173"/>
      <c r="AS98" s="173"/>
      <c r="AT98" s="173"/>
      <c r="AU98" s="187"/>
    </row>
    <row r="99" spans="1:47" s="80" customFormat="1" x14ac:dyDescent="0.2">
      <c r="A99" s="82"/>
      <c r="B99" s="82"/>
      <c r="C99" s="82"/>
      <c r="D99" s="175"/>
      <c r="E99" s="175"/>
      <c r="F99" s="176"/>
      <c r="G99" s="175"/>
      <c r="H99" s="175"/>
      <c r="I99" s="175"/>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173"/>
      <c r="AN99" s="173"/>
      <c r="AO99" s="173"/>
      <c r="AP99" s="173"/>
      <c r="AQ99" s="173"/>
      <c r="AR99" s="173"/>
      <c r="AS99" s="173"/>
      <c r="AT99" s="173"/>
      <c r="AU99" s="187"/>
    </row>
    <row r="100" spans="1:47" s="80" customFormat="1" x14ac:dyDescent="0.2">
      <c r="A100" s="82"/>
      <c r="B100" s="82"/>
      <c r="C100" s="82"/>
      <c r="D100" s="175"/>
      <c r="E100" s="175"/>
      <c r="F100" s="176"/>
      <c r="G100" s="175"/>
      <c r="H100" s="175"/>
      <c r="I100" s="175"/>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173"/>
      <c r="AN100" s="173"/>
      <c r="AO100" s="173"/>
      <c r="AP100" s="173"/>
      <c r="AQ100" s="173"/>
      <c r="AR100" s="173"/>
      <c r="AS100" s="173"/>
      <c r="AT100" s="173"/>
      <c r="AU100" s="187"/>
    </row>
    <row r="101" spans="1:47" s="80" customFormat="1" x14ac:dyDescent="0.2">
      <c r="A101" s="82"/>
      <c r="B101" s="82"/>
      <c r="C101" s="82"/>
      <c r="D101" s="175"/>
      <c r="E101" s="175"/>
      <c r="F101" s="176"/>
      <c r="G101" s="175"/>
      <c r="H101" s="175"/>
      <c r="I101" s="175"/>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173"/>
      <c r="AN101" s="173"/>
      <c r="AO101" s="173"/>
      <c r="AP101" s="173"/>
      <c r="AQ101" s="173"/>
      <c r="AR101" s="173"/>
      <c r="AS101" s="173"/>
      <c r="AT101" s="173"/>
      <c r="AU101" s="187"/>
    </row>
    <row r="102" spans="1:47" s="80" customFormat="1" x14ac:dyDescent="0.2">
      <c r="A102" s="82"/>
      <c r="B102" s="82"/>
      <c r="C102" s="82"/>
      <c r="D102" s="175"/>
      <c r="E102" s="175"/>
      <c r="F102" s="176"/>
      <c r="G102" s="175"/>
      <c r="H102" s="175"/>
      <c r="I102" s="175"/>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173"/>
      <c r="AN102" s="173"/>
      <c r="AO102" s="173"/>
      <c r="AP102" s="173"/>
      <c r="AQ102" s="173"/>
      <c r="AR102" s="173"/>
      <c r="AS102" s="173"/>
      <c r="AT102" s="173"/>
      <c r="AU102" s="187"/>
    </row>
    <row r="103" spans="1:47" s="80" customFormat="1" x14ac:dyDescent="0.2">
      <c r="A103" s="82"/>
      <c r="B103" s="82"/>
      <c r="C103" s="82"/>
      <c r="D103" s="175"/>
      <c r="E103" s="175"/>
      <c r="F103" s="176"/>
      <c r="G103" s="175"/>
      <c r="H103" s="175"/>
      <c r="I103" s="175"/>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173"/>
      <c r="AN103" s="173"/>
      <c r="AO103" s="173"/>
      <c r="AP103" s="173"/>
      <c r="AQ103" s="173"/>
      <c r="AR103" s="173"/>
      <c r="AS103" s="173"/>
      <c r="AT103" s="173"/>
      <c r="AU103" s="187"/>
    </row>
    <row r="104" spans="1:47" s="80" customFormat="1" x14ac:dyDescent="0.2">
      <c r="A104" s="82"/>
      <c r="B104" s="82"/>
      <c r="C104" s="82"/>
      <c r="D104" s="175"/>
      <c r="E104" s="175"/>
      <c r="F104" s="176"/>
      <c r="G104" s="175"/>
      <c r="H104" s="175"/>
      <c r="I104" s="175"/>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173"/>
      <c r="AN104" s="173"/>
      <c r="AO104" s="173"/>
      <c r="AP104" s="173"/>
      <c r="AQ104" s="173"/>
      <c r="AR104" s="173"/>
      <c r="AS104" s="173"/>
      <c r="AT104" s="173"/>
      <c r="AU104" s="187"/>
    </row>
    <row r="105" spans="1:47" s="80" customFormat="1" x14ac:dyDescent="0.2">
      <c r="A105" s="82"/>
      <c r="B105" s="82"/>
      <c r="C105" s="82"/>
      <c r="D105" s="175"/>
      <c r="E105" s="175"/>
      <c r="F105" s="176"/>
      <c r="G105" s="175"/>
      <c r="H105" s="175"/>
      <c r="I105" s="175"/>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173"/>
      <c r="AN105" s="173"/>
      <c r="AO105" s="173"/>
      <c r="AP105" s="173"/>
      <c r="AQ105" s="173"/>
      <c r="AR105" s="173"/>
      <c r="AS105" s="173"/>
      <c r="AT105" s="173"/>
      <c r="AU105" s="187"/>
    </row>
    <row r="106" spans="1:47" s="80" customFormat="1" x14ac:dyDescent="0.2">
      <c r="A106" s="82"/>
      <c r="B106" s="82"/>
      <c r="C106" s="82"/>
      <c r="D106" s="175"/>
      <c r="E106" s="175"/>
      <c r="F106" s="176"/>
      <c r="G106" s="175"/>
      <c r="H106" s="175"/>
      <c r="I106" s="175"/>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173"/>
      <c r="AN106" s="173"/>
      <c r="AO106" s="173"/>
      <c r="AP106" s="173"/>
      <c r="AQ106" s="173"/>
      <c r="AR106" s="173"/>
      <c r="AS106" s="173"/>
      <c r="AT106" s="173"/>
      <c r="AU106" s="187"/>
    </row>
    <row r="107" spans="1:47" s="80" customFormat="1" x14ac:dyDescent="0.2">
      <c r="A107" s="82"/>
      <c r="B107" s="82"/>
      <c r="C107" s="82"/>
      <c r="D107" s="175"/>
      <c r="E107" s="175"/>
      <c r="F107" s="176"/>
      <c r="G107" s="175"/>
      <c r="H107" s="175"/>
      <c r="I107" s="175"/>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173"/>
      <c r="AN107" s="173"/>
      <c r="AO107" s="173"/>
      <c r="AP107" s="173"/>
      <c r="AQ107" s="173"/>
      <c r="AR107" s="173"/>
      <c r="AS107" s="173"/>
      <c r="AT107" s="173"/>
      <c r="AU107" s="187"/>
    </row>
    <row r="108" spans="1:47" s="80" customFormat="1" x14ac:dyDescent="0.2">
      <c r="A108" s="82"/>
      <c r="B108" s="82"/>
      <c r="C108" s="82"/>
      <c r="D108" s="175"/>
      <c r="E108" s="175"/>
      <c r="F108" s="176"/>
      <c r="G108" s="175"/>
      <c r="H108" s="175"/>
      <c r="I108" s="175"/>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173"/>
      <c r="AN108" s="173"/>
      <c r="AO108" s="173"/>
      <c r="AP108" s="173"/>
      <c r="AQ108" s="173"/>
      <c r="AR108" s="173"/>
      <c r="AS108" s="173"/>
      <c r="AT108" s="173"/>
      <c r="AU108" s="187"/>
    </row>
    <row r="109" spans="1:47" s="80" customFormat="1" x14ac:dyDescent="0.2">
      <c r="A109" s="82"/>
      <c r="B109" s="82"/>
      <c r="C109" s="82"/>
      <c r="D109" s="175"/>
      <c r="E109" s="175"/>
      <c r="F109" s="176"/>
      <c r="G109" s="175"/>
      <c r="H109" s="175"/>
      <c r="I109" s="175"/>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173"/>
      <c r="AN109" s="173"/>
      <c r="AO109" s="173"/>
      <c r="AP109" s="173"/>
      <c r="AQ109" s="173"/>
      <c r="AR109" s="173"/>
      <c r="AS109" s="173"/>
      <c r="AT109" s="173"/>
      <c r="AU109" s="187"/>
    </row>
    <row r="110" spans="1:47" s="80" customFormat="1" x14ac:dyDescent="0.2">
      <c r="A110" s="82"/>
      <c r="B110" s="82"/>
      <c r="C110" s="82"/>
      <c r="D110" s="175"/>
      <c r="E110" s="175"/>
      <c r="F110" s="176"/>
      <c r="G110" s="175"/>
      <c r="H110" s="175"/>
      <c r="I110" s="175"/>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173"/>
      <c r="AN110" s="173"/>
      <c r="AO110" s="173"/>
      <c r="AP110" s="173"/>
      <c r="AQ110" s="173"/>
      <c r="AR110" s="173"/>
      <c r="AS110" s="173"/>
      <c r="AT110" s="173"/>
      <c r="AU110" s="187"/>
    </row>
    <row r="111" spans="1:47" s="80" customFormat="1" x14ac:dyDescent="0.2">
      <c r="A111" s="82"/>
      <c r="B111" s="82"/>
      <c r="C111" s="82"/>
      <c r="D111" s="175"/>
      <c r="E111" s="175"/>
      <c r="F111" s="176"/>
      <c r="G111" s="175"/>
      <c r="H111" s="175"/>
      <c r="I111" s="175"/>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173"/>
      <c r="AN111" s="173"/>
      <c r="AO111" s="173"/>
      <c r="AP111" s="173"/>
      <c r="AQ111" s="173"/>
      <c r="AR111" s="173"/>
      <c r="AS111" s="173"/>
      <c r="AT111" s="173"/>
      <c r="AU111" s="187"/>
    </row>
    <row r="112" spans="1:47" s="80" customFormat="1" x14ac:dyDescent="0.2">
      <c r="A112" s="82"/>
      <c r="B112" s="82"/>
      <c r="C112" s="82"/>
      <c r="D112" s="175"/>
      <c r="E112" s="175"/>
      <c r="F112" s="176"/>
      <c r="G112" s="175"/>
      <c r="H112" s="175"/>
      <c r="I112" s="175"/>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173"/>
      <c r="AN112" s="173"/>
      <c r="AO112" s="173"/>
      <c r="AP112" s="173"/>
      <c r="AQ112" s="173"/>
      <c r="AR112" s="173"/>
      <c r="AS112" s="173"/>
      <c r="AT112" s="173"/>
      <c r="AU112" s="187"/>
    </row>
    <row r="113" spans="1:47" s="80" customFormat="1" x14ac:dyDescent="0.2">
      <c r="A113" s="82"/>
      <c r="B113" s="82"/>
      <c r="C113" s="82"/>
      <c r="D113" s="175"/>
      <c r="E113" s="175"/>
      <c r="F113" s="176"/>
      <c r="G113" s="175"/>
      <c r="H113" s="175"/>
      <c r="I113" s="175"/>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173"/>
      <c r="AN113" s="173"/>
      <c r="AO113" s="173"/>
      <c r="AP113" s="173"/>
      <c r="AQ113" s="173"/>
      <c r="AR113" s="173"/>
      <c r="AS113" s="173"/>
      <c r="AT113" s="173"/>
      <c r="AU113" s="187"/>
    </row>
    <row r="114" spans="1:47" s="80" customFormat="1" x14ac:dyDescent="0.2">
      <c r="A114" s="82"/>
      <c r="B114" s="82"/>
      <c r="C114" s="82"/>
      <c r="D114" s="175"/>
      <c r="E114" s="175"/>
      <c r="F114" s="176"/>
      <c r="G114" s="175"/>
      <c r="H114" s="175"/>
      <c r="I114" s="175"/>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173"/>
      <c r="AN114" s="173"/>
      <c r="AO114" s="173"/>
      <c r="AP114" s="173"/>
      <c r="AQ114" s="173"/>
      <c r="AR114" s="173"/>
      <c r="AS114" s="173"/>
      <c r="AT114" s="173"/>
      <c r="AU114" s="187"/>
    </row>
    <row r="115" spans="1:47" s="80" customFormat="1" x14ac:dyDescent="0.2">
      <c r="A115" s="177"/>
      <c r="B115" s="177"/>
      <c r="C115" s="177"/>
      <c r="D115" s="175"/>
      <c r="E115" s="175"/>
      <c r="F115" s="176"/>
      <c r="G115" s="178"/>
      <c r="H115" s="178"/>
      <c r="I115" s="178"/>
      <c r="J115" s="190"/>
      <c r="K115" s="190"/>
      <c r="L115" s="190"/>
      <c r="M115" s="190"/>
      <c r="N115" s="190"/>
      <c r="O115" s="190"/>
      <c r="P115" s="190"/>
      <c r="Q115" s="190"/>
      <c r="R115" s="190"/>
      <c r="S115" s="190"/>
      <c r="T115" s="90"/>
      <c r="U115" s="190"/>
      <c r="V115" s="190"/>
      <c r="W115" s="190"/>
      <c r="X115" s="190"/>
      <c r="Y115" s="190"/>
      <c r="Z115" s="190"/>
      <c r="AA115" s="190"/>
      <c r="AB115" s="190"/>
      <c r="AC115" s="190"/>
      <c r="AD115" s="190"/>
      <c r="AE115" s="90"/>
      <c r="AF115" s="190"/>
      <c r="AG115" s="190"/>
      <c r="AH115" s="190"/>
      <c r="AI115" s="190"/>
      <c r="AJ115" s="190"/>
      <c r="AK115" s="190"/>
      <c r="AL115" s="190"/>
      <c r="AM115" s="91"/>
      <c r="AN115" s="91"/>
      <c r="AO115" s="91"/>
      <c r="AP115" s="91"/>
      <c r="AQ115" s="91"/>
      <c r="AR115" s="91"/>
      <c r="AS115" s="91"/>
      <c r="AT115" s="91"/>
      <c r="AU115" s="186"/>
    </row>
    <row r="116" spans="1:47" s="80" customFormat="1" x14ac:dyDescent="0.2">
      <c r="A116" s="82"/>
      <c r="B116" s="82"/>
      <c r="C116" s="82"/>
      <c r="D116" s="175"/>
      <c r="E116" s="175"/>
      <c r="F116" s="176"/>
      <c r="G116" s="175"/>
      <c r="H116" s="175"/>
      <c r="I116" s="175"/>
      <c r="J116" s="90"/>
      <c r="K116" s="90"/>
      <c r="L116" s="90"/>
      <c r="M116" s="90"/>
      <c r="N116" s="90"/>
      <c r="O116" s="90"/>
      <c r="P116" s="90"/>
      <c r="Q116" s="90"/>
      <c r="R116" s="90"/>
      <c r="S116" s="90"/>
      <c r="T116" s="190"/>
      <c r="U116" s="90"/>
      <c r="V116" s="90"/>
      <c r="W116" s="90"/>
      <c r="X116" s="90"/>
      <c r="Y116" s="90"/>
      <c r="Z116" s="90"/>
      <c r="AA116" s="90"/>
      <c r="AB116" s="90"/>
      <c r="AC116" s="90"/>
      <c r="AD116" s="90"/>
      <c r="AE116" s="190"/>
      <c r="AF116" s="90"/>
      <c r="AG116" s="90"/>
      <c r="AH116" s="90"/>
      <c r="AI116" s="90"/>
      <c r="AJ116" s="90"/>
      <c r="AK116" s="90"/>
      <c r="AL116" s="90"/>
      <c r="AM116" s="173"/>
      <c r="AN116" s="173"/>
      <c r="AO116" s="173"/>
      <c r="AP116" s="173"/>
      <c r="AQ116" s="173"/>
      <c r="AR116" s="173"/>
      <c r="AS116" s="173"/>
      <c r="AT116" s="173"/>
      <c r="AU116" s="187"/>
    </row>
    <row r="117" spans="1:47" s="80" customFormat="1" x14ac:dyDescent="0.2">
      <c r="A117" s="82"/>
      <c r="B117" s="82"/>
      <c r="C117" s="82"/>
      <c r="D117" s="175"/>
      <c r="E117" s="175"/>
      <c r="F117" s="176"/>
      <c r="G117" s="175"/>
      <c r="H117" s="175"/>
      <c r="I117" s="175"/>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173"/>
      <c r="AN117" s="173"/>
      <c r="AO117" s="173"/>
      <c r="AP117" s="173"/>
      <c r="AQ117" s="173"/>
      <c r="AR117" s="173"/>
      <c r="AS117" s="173"/>
      <c r="AT117" s="173"/>
      <c r="AU117" s="187"/>
    </row>
    <row r="118" spans="1:47" s="80" customFormat="1" x14ac:dyDescent="0.2">
      <c r="A118" s="82"/>
      <c r="B118" s="82"/>
      <c r="C118" s="82"/>
      <c r="D118" s="175"/>
      <c r="E118" s="175"/>
      <c r="F118" s="176"/>
      <c r="G118" s="175"/>
      <c r="H118" s="175"/>
      <c r="I118" s="175"/>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173"/>
      <c r="AN118" s="173"/>
      <c r="AO118" s="173"/>
      <c r="AP118" s="173"/>
      <c r="AQ118" s="173"/>
      <c r="AR118" s="173"/>
      <c r="AS118" s="173"/>
      <c r="AT118" s="173"/>
      <c r="AU118" s="187"/>
    </row>
    <row r="119" spans="1:47" s="80" customFormat="1" x14ac:dyDescent="0.2">
      <c r="A119" s="82"/>
      <c r="B119" s="82"/>
      <c r="C119" s="82"/>
      <c r="D119" s="175"/>
      <c r="E119" s="175"/>
      <c r="F119" s="176"/>
      <c r="G119" s="175"/>
      <c r="H119" s="175"/>
      <c r="I119" s="175"/>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173"/>
      <c r="AN119" s="173"/>
      <c r="AO119" s="173"/>
      <c r="AP119" s="173"/>
      <c r="AQ119" s="173"/>
      <c r="AR119" s="173"/>
      <c r="AS119" s="173"/>
      <c r="AT119" s="173"/>
      <c r="AU119" s="187"/>
    </row>
    <row r="120" spans="1:47" s="80" customFormat="1" x14ac:dyDescent="0.2">
      <c r="A120" s="82"/>
      <c r="B120" s="82"/>
      <c r="C120" s="82"/>
      <c r="D120" s="175"/>
      <c r="E120" s="175"/>
      <c r="F120" s="176"/>
      <c r="G120" s="175"/>
      <c r="H120" s="175"/>
      <c r="I120" s="175"/>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173"/>
      <c r="AN120" s="173"/>
      <c r="AO120" s="173"/>
      <c r="AP120" s="173"/>
      <c r="AQ120" s="173"/>
      <c r="AR120" s="173"/>
      <c r="AS120" s="173"/>
      <c r="AT120" s="173"/>
      <c r="AU120" s="187"/>
    </row>
    <row r="121" spans="1:47" s="80" customFormat="1" x14ac:dyDescent="0.2">
      <c r="A121" s="82"/>
      <c r="B121" s="82"/>
      <c r="C121" s="82"/>
      <c r="D121" s="175"/>
      <c r="E121" s="175"/>
      <c r="F121" s="176"/>
      <c r="G121" s="175"/>
      <c r="H121" s="175"/>
      <c r="I121" s="175"/>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173"/>
      <c r="AN121" s="173"/>
      <c r="AO121" s="173"/>
      <c r="AP121" s="173"/>
      <c r="AQ121" s="173"/>
      <c r="AR121" s="173"/>
      <c r="AS121" s="173"/>
      <c r="AT121" s="173"/>
      <c r="AU121" s="187"/>
    </row>
    <row r="122" spans="1:47" s="80" customFormat="1" x14ac:dyDescent="0.2">
      <c r="A122" s="82"/>
      <c r="B122" s="82"/>
      <c r="C122" s="82"/>
      <c r="D122" s="175"/>
      <c r="E122" s="175"/>
      <c r="F122" s="176"/>
      <c r="G122" s="175"/>
      <c r="H122" s="175"/>
      <c r="I122" s="175"/>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173"/>
      <c r="AN122" s="173"/>
      <c r="AO122" s="173"/>
      <c r="AP122" s="173"/>
      <c r="AQ122" s="173"/>
      <c r="AR122" s="173"/>
      <c r="AS122" s="173"/>
      <c r="AT122" s="173"/>
      <c r="AU122" s="187"/>
    </row>
    <row r="123" spans="1:47" s="80" customFormat="1" x14ac:dyDescent="0.2">
      <c r="A123" s="82"/>
      <c r="B123" s="82"/>
      <c r="C123" s="82"/>
      <c r="D123" s="175"/>
      <c r="E123" s="175"/>
      <c r="F123" s="176"/>
      <c r="G123" s="175"/>
      <c r="H123" s="175"/>
      <c r="I123" s="175"/>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173"/>
      <c r="AN123" s="173"/>
      <c r="AO123" s="173"/>
      <c r="AP123" s="173"/>
      <c r="AQ123" s="173"/>
      <c r="AR123" s="173"/>
      <c r="AS123" s="173"/>
      <c r="AT123" s="173"/>
      <c r="AU123" s="187"/>
    </row>
    <row r="124" spans="1:47" s="80" customFormat="1" x14ac:dyDescent="0.2">
      <c r="A124" s="82"/>
      <c r="B124" s="82"/>
      <c r="C124" s="82"/>
      <c r="D124" s="175"/>
      <c r="E124" s="175"/>
      <c r="F124" s="176"/>
      <c r="G124" s="175"/>
      <c r="H124" s="175"/>
      <c r="I124" s="175"/>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173"/>
      <c r="AN124" s="173"/>
      <c r="AO124" s="173"/>
      <c r="AP124" s="173"/>
      <c r="AQ124" s="173"/>
      <c r="AR124" s="173"/>
      <c r="AS124" s="173"/>
      <c r="AT124" s="173"/>
      <c r="AU124" s="187"/>
    </row>
    <row r="125" spans="1:47" s="80" customFormat="1" x14ac:dyDescent="0.2">
      <c r="A125" s="82"/>
      <c r="B125" s="82"/>
      <c r="C125" s="82"/>
      <c r="D125" s="175"/>
      <c r="E125" s="175"/>
      <c r="F125" s="176"/>
      <c r="G125" s="175"/>
      <c r="H125" s="175"/>
      <c r="I125" s="175"/>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173"/>
      <c r="AN125" s="173"/>
      <c r="AO125" s="173"/>
      <c r="AP125" s="173"/>
      <c r="AQ125" s="173"/>
      <c r="AR125" s="173"/>
      <c r="AS125" s="173"/>
      <c r="AT125" s="173"/>
      <c r="AU125" s="187"/>
    </row>
    <row r="126" spans="1:47" s="80" customFormat="1" x14ac:dyDescent="0.2">
      <c r="A126" s="82"/>
      <c r="B126" s="82"/>
      <c r="C126" s="82"/>
      <c r="D126" s="175"/>
      <c r="E126" s="175"/>
      <c r="F126" s="176"/>
      <c r="G126" s="175"/>
      <c r="H126" s="175"/>
      <c r="I126" s="175"/>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173"/>
      <c r="AN126" s="173"/>
      <c r="AO126" s="173"/>
      <c r="AP126" s="173"/>
      <c r="AQ126" s="173"/>
      <c r="AR126" s="173"/>
      <c r="AS126" s="173"/>
      <c r="AT126" s="173"/>
      <c r="AU126" s="187"/>
    </row>
    <row r="127" spans="1:47" s="80" customFormat="1" x14ac:dyDescent="0.2">
      <c r="A127" s="82"/>
      <c r="B127" s="82"/>
      <c r="C127" s="82"/>
      <c r="D127" s="175"/>
      <c r="E127" s="175"/>
      <c r="F127" s="176"/>
      <c r="G127" s="175"/>
      <c r="H127" s="175"/>
      <c r="I127" s="175"/>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173"/>
      <c r="AN127" s="173"/>
      <c r="AO127" s="173"/>
      <c r="AP127" s="173"/>
      <c r="AQ127" s="173"/>
      <c r="AR127" s="173"/>
      <c r="AS127" s="173"/>
      <c r="AT127" s="173"/>
      <c r="AU127" s="187"/>
    </row>
    <row r="128" spans="1:47" s="80" customFormat="1" x14ac:dyDescent="0.2">
      <c r="A128" s="82"/>
      <c r="B128" s="82"/>
      <c r="C128" s="82"/>
      <c r="D128" s="175"/>
      <c r="E128" s="175"/>
      <c r="F128" s="176"/>
      <c r="G128" s="175"/>
      <c r="H128" s="175"/>
      <c r="I128" s="175"/>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173"/>
      <c r="AN128" s="173"/>
      <c r="AO128" s="173"/>
      <c r="AP128" s="173"/>
      <c r="AQ128" s="173"/>
      <c r="AR128" s="173"/>
      <c r="AS128" s="173"/>
      <c r="AT128" s="173"/>
      <c r="AU128" s="187"/>
    </row>
    <row r="129" spans="1:47" s="80" customFormat="1" x14ac:dyDescent="0.2">
      <c r="A129" s="82"/>
      <c r="B129" s="82"/>
      <c r="C129" s="82"/>
      <c r="D129" s="175"/>
      <c r="E129" s="175"/>
      <c r="F129" s="176"/>
      <c r="G129" s="175"/>
      <c r="H129" s="175"/>
      <c r="I129" s="175"/>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173"/>
      <c r="AN129" s="173"/>
      <c r="AO129" s="173"/>
      <c r="AP129" s="173"/>
      <c r="AQ129" s="173"/>
      <c r="AR129" s="173"/>
      <c r="AS129" s="173"/>
      <c r="AT129" s="173"/>
      <c r="AU129" s="187"/>
    </row>
    <row r="130" spans="1:47" s="80" customFormat="1" x14ac:dyDescent="0.2">
      <c r="A130" s="82"/>
      <c r="B130" s="82"/>
      <c r="C130" s="82"/>
      <c r="D130" s="175"/>
      <c r="E130" s="175"/>
      <c r="F130" s="176"/>
      <c r="G130" s="175"/>
      <c r="H130" s="175"/>
      <c r="I130" s="175"/>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173"/>
      <c r="AN130" s="173"/>
      <c r="AO130" s="173"/>
      <c r="AP130" s="173"/>
      <c r="AQ130" s="173"/>
      <c r="AR130" s="173"/>
      <c r="AS130" s="173"/>
      <c r="AT130" s="173"/>
      <c r="AU130" s="187"/>
    </row>
    <row r="131" spans="1:47" s="80" customFormat="1" x14ac:dyDescent="0.2">
      <c r="A131" s="82"/>
      <c r="B131" s="82"/>
      <c r="C131" s="82"/>
      <c r="D131" s="175"/>
      <c r="E131" s="175"/>
      <c r="F131" s="176"/>
      <c r="G131" s="175"/>
      <c r="H131" s="175"/>
      <c r="I131" s="175"/>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173"/>
      <c r="AN131" s="173"/>
      <c r="AO131" s="173"/>
      <c r="AP131" s="173"/>
      <c r="AQ131" s="173"/>
      <c r="AR131" s="173"/>
      <c r="AS131" s="173"/>
      <c r="AT131" s="173"/>
      <c r="AU131" s="187"/>
    </row>
    <row r="132" spans="1:47" s="80" customFormat="1" x14ac:dyDescent="0.2">
      <c r="A132" s="82"/>
      <c r="B132" s="82"/>
      <c r="C132" s="82"/>
      <c r="D132" s="175"/>
      <c r="E132" s="175"/>
      <c r="F132" s="176"/>
      <c r="G132" s="175"/>
      <c r="H132" s="175"/>
      <c r="I132" s="175"/>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173"/>
      <c r="AN132" s="173"/>
      <c r="AO132" s="173"/>
      <c r="AP132" s="173"/>
      <c r="AQ132" s="173"/>
      <c r="AR132" s="173"/>
      <c r="AS132" s="173"/>
      <c r="AT132" s="173"/>
      <c r="AU132" s="187"/>
    </row>
    <row r="133" spans="1:47" s="80" customFormat="1" x14ac:dyDescent="0.2">
      <c r="A133" s="177"/>
      <c r="B133" s="177"/>
      <c r="C133" s="177"/>
      <c r="D133" s="175"/>
      <c r="E133" s="175"/>
      <c r="F133" s="176"/>
      <c r="G133" s="178"/>
      <c r="H133" s="178"/>
      <c r="I133" s="178"/>
      <c r="J133" s="190"/>
      <c r="K133" s="190"/>
      <c r="L133" s="190"/>
      <c r="M133" s="190"/>
      <c r="N133" s="190"/>
      <c r="O133" s="190"/>
      <c r="P133" s="190"/>
      <c r="Q133" s="190"/>
      <c r="R133" s="190"/>
      <c r="S133" s="190"/>
      <c r="T133" s="90"/>
      <c r="U133" s="190"/>
      <c r="V133" s="190"/>
      <c r="W133" s="190"/>
      <c r="X133" s="190"/>
      <c r="Y133" s="190"/>
      <c r="Z133" s="190"/>
      <c r="AA133" s="190"/>
      <c r="AB133" s="190"/>
      <c r="AC133" s="190"/>
      <c r="AD133" s="190"/>
      <c r="AE133" s="90"/>
      <c r="AF133" s="190"/>
      <c r="AG133" s="190"/>
      <c r="AH133" s="190"/>
      <c r="AI133" s="190"/>
      <c r="AJ133" s="190"/>
      <c r="AK133" s="190"/>
      <c r="AL133" s="190"/>
      <c r="AM133" s="91"/>
      <c r="AN133" s="91"/>
      <c r="AO133" s="91"/>
      <c r="AP133" s="91"/>
      <c r="AQ133" s="91"/>
      <c r="AR133" s="91"/>
      <c r="AS133" s="91"/>
      <c r="AT133" s="91"/>
      <c r="AU133" s="186"/>
    </row>
    <row r="134" spans="1:47" s="80" customFormat="1" x14ac:dyDescent="0.2">
      <c r="A134" s="82"/>
      <c r="B134" s="82"/>
      <c r="C134" s="82"/>
      <c r="D134" s="175"/>
      <c r="E134" s="175"/>
      <c r="F134" s="176"/>
      <c r="G134" s="175"/>
      <c r="H134" s="175"/>
      <c r="I134" s="175"/>
      <c r="J134" s="90"/>
      <c r="K134" s="90"/>
      <c r="L134" s="90"/>
      <c r="M134" s="90"/>
      <c r="N134" s="90"/>
      <c r="O134" s="90"/>
      <c r="P134" s="90"/>
      <c r="Q134" s="90"/>
      <c r="R134" s="90"/>
      <c r="S134" s="90"/>
      <c r="T134" s="190"/>
      <c r="U134" s="90"/>
      <c r="V134" s="90"/>
      <c r="W134" s="90"/>
      <c r="X134" s="90"/>
      <c r="Y134" s="90"/>
      <c r="Z134" s="90"/>
      <c r="AA134" s="90"/>
      <c r="AB134" s="90"/>
      <c r="AC134" s="90"/>
      <c r="AD134" s="90"/>
      <c r="AE134" s="190"/>
      <c r="AF134" s="90"/>
      <c r="AG134" s="90"/>
      <c r="AH134" s="90"/>
      <c r="AI134" s="90"/>
      <c r="AJ134" s="90"/>
      <c r="AK134" s="90"/>
      <c r="AL134" s="90"/>
      <c r="AM134" s="173"/>
      <c r="AN134" s="173"/>
      <c r="AO134" s="173"/>
      <c r="AP134" s="173"/>
      <c r="AQ134" s="173"/>
      <c r="AR134" s="173"/>
      <c r="AS134" s="173"/>
      <c r="AT134" s="173"/>
      <c r="AU134" s="187"/>
    </row>
    <row r="135" spans="1:47" s="80" customFormat="1" x14ac:dyDescent="0.2">
      <c r="A135" s="82"/>
      <c r="B135" s="82"/>
      <c r="C135" s="82"/>
      <c r="D135" s="175"/>
      <c r="E135" s="175"/>
      <c r="F135" s="176"/>
      <c r="G135" s="175"/>
      <c r="H135" s="175"/>
      <c r="I135" s="175"/>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173"/>
      <c r="AN135" s="173"/>
      <c r="AO135" s="173"/>
      <c r="AP135" s="173"/>
      <c r="AQ135" s="173"/>
      <c r="AR135" s="173"/>
      <c r="AS135" s="173"/>
      <c r="AT135" s="173"/>
      <c r="AU135" s="187"/>
    </row>
    <row r="136" spans="1:47" s="80" customFormat="1" x14ac:dyDescent="0.2">
      <c r="A136" s="82"/>
      <c r="B136" s="82"/>
      <c r="C136" s="82"/>
      <c r="D136" s="175"/>
      <c r="E136" s="175"/>
      <c r="F136" s="176"/>
      <c r="G136" s="175"/>
      <c r="H136" s="175"/>
      <c r="I136" s="175"/>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173"/>
      <c r="AN136" s="173"/>
      <c r="AO136" s="173"/>
      <c r="AP136" s="173"/>
      <c r="AQ136" s="173"/>
      <c r="AR136" s="173"/>
      <c r="AS136" s="173"/>
      <c r="AT136" s="173"/>
      <c r="AU136" s="187"/>
    </row>
    <row r="137" spans="1:47" s="80" customFormat="1" x14ac:dyDescent="0.2">
      <c r="A137" s="82"/>
      <c r="B137" s="82"/>
      <c r="C137" s="82"/>
      <c r="D137" s="175"/>
      <c r="E137" s="175"/>
      <c r="F137" s="176"/>
      <c r="G137" s="175"/>
      <c r="H137" s="175"/>
      <c r="I137" s="175"/>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173"/>
      <c r="AN137" s="173"/>
      <c r="AO137" s="173"/>
      <c r="AP137" s="173"/>
      <c r="AQ137" s="173"/>
      <c r="AR137" s="173"/>
      <c r="AS137" s="173"/>
      <c r="AT137" s="173"/>
      <c r="AU137" s="187"/>
    </row>
    <row r="138" spans="1:47" s="80" customFormat="1" x14ac:dyDescent="0.2">
      <c r="A138" s="82"/>
      <c r="B138" s="82"/>
      <c r="C138" s="82"/>
      <c r="D138" s="175"/>
      <c r="E138" s="175"/>
      <c r="F138" s="176"/>
      <c r="G138" s="175"/>
      <c r="H138" s="175"/>
      <c r="I138" s="175"/>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173"/>
      <c r="AN138" s="173"/>
      <c r="AO138" s="173"/>
      <c r="AP138" s="173"/>
      <c r="AQ138" s="173"/>
      <c r="AR138" s="173"/>
      <c r="AS138" s="173"/>
      <c r="AT138" s="173"/>
      <c r="AU138" s="187"/>
    </row>
    <row r="139" spans="1:47" s="80" customFormat="1" x14ac:dyDescent="0.2">
      <c r="A139" s="82"/>
      <c r="B139" s="82"/>
      <c r="C139" s="82"/>
      <c r="D139" s="175"/>
      <c r="E139" s="175"/>
      <c r="F139" s="176"/>
      <c r="G139" s="175"/>
      <c r="H139" s="175"/>
      <c r="I139" s="175"/>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173"/>
      <c r="AN139" s="173"/>
      <c r="AO139" s="173"/>
      <c r="AP139" s="173"/>
      <c r="AQ139" s="173"/>
      <c r="AR139" s="173"/>
      <c r="AS139" s="173"/>
      <c r="AT139" s="173"/>
      <c r="AU139" s="187"/>
    </row>
    <row r="140" spans="1:47" s="80" customFormat="1" x14ac:dyDescent="0.2">
      <c r="A140" s="82"/>
      <c r="B140" s="82"/>
      <c r="C140" s="82"/>
      <c r="D140" s="175"/>
      <c r="E140" s="175"/>
      <c r="F140" s="176"/>
      <c r="G140" s="175"/>
      <c r="H140" s="175"/>
      <c r="I140" s="175"/>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173"/>
      <c r="AN140" s="173"/>
      <c r="AO140" s="173"/>
      <c r="AP140" s="173"/>
      <c r="AQ140" s="173"/>
      <c r="AR140" s="173"/>
      <c r="AS140" s="173"/>
      <c r="AT140" s="173"/>
      <c r="AU140" s="187"/>
    </row>
    <row r="141" spans="1:47" s="80" customFormat="1" x14ac:dyDescent="0.2">
      <c r="A141" s="82"/>
      <c r="B141" s="82"/>
      <c r="C141" s="82"/>
      <c r="D141" s="175"/>
      <c r="E141" s="175"/>
      <c r="F141" s="176"/>
      <c r="G141" s="175"/>
      <c r="H141" s="175"/>
      <c r="I141" s="175"/>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173"/>
      <c r="AN141" s="173"/>
      <c r="AO141" s="173"/>
      <c r="AP141" s="173"/>
      <c r="AQ141" s="173"/>
      <c r="AR141" s="173"/>
      <c r="AS141" s="173"/>
      <c r="AT141" s="173"/>
      <c r="AU141" s="187"/>
    </row>
    <row r="142" spans="1:47" s="80" customFormat="1" x14ac:dyDescent="0.2">
      <c r="A142" s="82"/>
      <c r="B142" s="82"/>
      <c r="C142" s="82"/>
      <c r="D142" s="175"/>
      <c r="E142" s="175"/>
      <c r="F142" s="176"/>
      <c r="G142" s="175"/>
      <c r="H142" s="175"/>
      <c r="I142" s="175"/>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173"/>
      <c r="AN142" s="173"/>
      <c r="AO142" s="173"/>
      <c r="AP142" s="173"/>
      <c r="AQ142" s="173"/>
      <c r="AR142" s="173"/>
      <c r="AS142" s="173"/>
      <c r="AT142" s="173"/>
      <c r="AU142" s="187"/>
    </row>
    <row r="143" spans="1:47" s="80" customFormat="1" x14ac:dyDescent="0.2">
      <c r="A143" s="82"/>
      <c r="B143" s="82"/>
      <c r="C143" s="82"/>
      <c r="D143" s="175"/>
      <c r="E143" s="175"/>
      <c r="F143" s="176"/>
      <c r="G143" s="175"/>
      <c r="H143" s="175"/>
      <c r="I143" s="175"/>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173"/>
      <c r="AN143" s="173"/>
      <c r="AO143" s="173"/>
      <c r="AP143" s="173"/>
      <c r="AQ143" s="173"/>
      <c r="AR143" s="173"/>
      <c r="AS143" s="173"/>
      <c r="AT143" s="173"/>
      <c r="AU143" s="187"/>
    </row>
    <row r="144" spans="1:47" s="80" customFormat="1" x14ac:dyDescent="0.2">
      <c r="A144" s="82"/>
      <c r="B144" s="82"/>
      <c r="C144" s="82"/>
      <c r="D144" s="175"/>
      <c r="E144" s="175"/>
      <c r="F144" s="176"/>
      <c r="G144" s="175"/>
      <c r="H144" s="175"/>
      <c r="I144" s="175"/>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173"/>
      <c r="AN144" s="173"/>
      <c r="AO144" s="173"/>
      <c r="AP144" s="173"/>
      <c r="AQ144" s="173"/>
      <c r="AR144" s="173"/>
      <c r="AS144" s="173"/>
      <c r="AT144" s="173"/>
      <c r="AU144" s="187"/>
    </row>
    <row r="145" spans="1:47" s="80" customFormat="1" x14ac:dyDescent="0.2">
      <c r="A145" s="82"/>
      <c r="B145" s="82"/>
      <c r="C145" s="82"/>
      <c r="D145" s="175"/>
      <c r="E145" s="175"/>
      <c r="F145" s="176"/>
      <c r="G145" s="175"/>
      <c r="H145" s="175"/>
      <c r="I145" s="175"/>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173"/>
      <c r="AN145" s="173"/>
      <c r="AO145" s="173"/>
      <c r="AP145" s="173"/>
      <c r="AQ145" s="173"/>
      <c r="AR145" s="173"/>
      <c r="AS145" s="173"/>
      <c r="AT145" s="173"/>
      <c r="AU145" s="187"/>
    </row>
    <row r="146" spans="1:47" s="80" customFormat="1" x14ac:dyDescent="0.2">
      <c r="A146" s="82"/>
      <c r="B146" s="82"/>
      <c r="C146" s="82"/>
      <c r="D146" s="175"/>
      <c r="E146" s="175"/>
      <c r="F146" s="176"/>
      <c r="G146" s="175"/>
      <c r="H146" s="175"/>
      <c r="I146" s="175"/>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173"/>
      <c r="AN146" s="173"/>
      <c r="AO146" s="173"/>
      <c r="AP146" s="173"/>
      <c r="AQ146" s="173"/>
      <c r="AR146" s="173"/>
      <c r="AS146" s="173"/>
      <c r="AT146" s="173"/>
      <c r="AU146" s="187"/>
    </row>
    <row r="147" spans="1:47" s="80" customFormat="1" x14ac:dyDescent="0.2">
      <c r="A147" s="82"/>
      <c r="B147" s="82"/>
      <c r="C147" s="82"/>
      <c r="D147" s="175"/>
      <c r="E147" s="175"/>
      <c r="F147" s="176"/>
      <c r="G147" s="175"/>
      <c r="H147" s="175"/>
      <c r="I147" s="175"/>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173"/>
      <c r="AN147" s="173"/>
      <c r="AO147" s="173"/>
      <c r="AP147" s="173"/>
      <c r="AQ147" s="173"/>
      <c r="AR147" s="173"/>
      <c r="AS147" s="173"/>
      <c r="AT147" s="173"/>
      <c r="AU147" s="187"/>
    </row>
    <row r="148" spans="1:47" s="80" customFormat="1" x14ac:dyDescent="0.2">
      <c r="A148" s="82"/>
      <c r="B148" s="82"/>
      <c r="C148" s="82"/>
      <c r="D148" s="175"/>
      <c r="E148" s="175"/>
      <c r="F148" s="176"/>
      <c r="G148" s="175"/>
      <c r="H148" s="175"/>
      <c r="I148" s="175"/>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173"/>
      <c r="AN148" s="173"/>
      <c r="AO148" s="173"/>
      <c r="AP148" s="173"/>
      <c r="AQ148" s="173"/>
      <c r="AR148" s="173"/>
      <c r="AS148" s="173"/>
      <c r="AT148" s="173"/>
      <c r="AU148" s="187"/>
    </row>
    <row r="149" spans="1:47" s="80" customFormat="1" x14ac:dyDescent="0.2">
      <c r="A149" s="82"/>
      <c r="B149" s="82"/>
      <c r="C149" s="82"/>
      <c r="D149" s="175"/>
      <c r="E149" s="175"/>
      <c r="F149" s="176"/>
      <c r="G149" s="175"/>
      <c r="H149" s="175"/>
      <c r="I149" s="175"/>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173"/>
      <c r="AN149" s="173"/>
      <c r="AO149" s="173"/>
      <c r="AP149" s="173"/>
      <c r="AQ149" s="173"/>
      <c r="AR149" s="173"/>
      <c r="AS149" s="173"/>
      <c r="AT149" s="173"/>
      <c r="AU149" s="187"/>
    </row>
    <row r="150" spans="1:47" s="80" customFormat="1" x14ac:dyDescent="0.2">
      <c r="A150" s="82"/>
      <c r="B150" s="82"/>
      <c r="C150" s="82"/>
      <c r="D150" s="175"/>
      <c r="E150" s="175"/>
      <c r="F150" s="176"/>
      <c r="G150" s="175"/>
      <c r="H150" s="175"/>
      <c r="I150" s="175"/>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173"/>
      <c r="AN150" s="173"/>
      <c r="AO150" s="173"/>
      <c r="AP150" s="173"/>
      <c r="AQ150" s="173"/>
      <c r="AR150" s="173"/>
      <c r="AS150" s="173"/>
      <c r="AT150" s="173"/>
      <c r="AU150" s="187"/>
    </row>
    <row r="151" spans="1:47" s="80" customFormat="1" x14ac:dyDescent="0.2">
      <c r="A151" s="82"/>
      <c r="B151" s="82"/>
      <c r="C151" s="82"/>
      <c r="D151" s="82"/>
      <c r="E151" s="82"/>
      <c r="F151" s="82"/>
      <c r="G151" s="82"/>
      <c r="H151" s="82"/>
      <c r="I151" s="82"/>
      <c r="J151" s="96"/>
      <c r="K151" s="96"/>
      <c r="L151" s="96"/>
      <c r="M151" s="96"/>
      <c r="N151" s="96"/>
      <c r="O151" s="96"/>
      <c r="P151" s="96"/>
      <c r="Q151" s="96"/>
      <c r="R151" s="96"/>
      <c r="S151" s="96"/>
      <c r="T151" s="90"/>
      <c r="U151" s="96"/>
      <c r="V151" s="96"/>
      <c r="W151" s="96"/>
      <c r="X151" s="96"/>
      <c r="Y151" s="96"/>
      <c r="Z151" s="96"/>
      <c r="AA151" s="96"/>
      <c r="AB151" s="96"/>
      <c r="AC151" s="96"/>
      <c r="AD151" s="96"/>
      <c r="AE151" s="90"/>
      <c r="AF151" s="96"/>
      <c r="AG151" s="96"/>
      <c r="AH151" s="96"/>
      <c r="AI151" s="96"/>
      <c r="AJ151" s="96"/>
      <c r="AK151" s="96"/>
      <c r="AL151" s="96"/>
      <c r="AM151" s="82"/>
      <c r="AN151" s="82"/>
      <c r="AO151" s="82"/>
      <c r="AP151" s="82"/>
      <c r="AQ151" s="82"/>
      <c r="AR151" s="82"/>
      <c r="AS151" s="82"/>
      <c r="AT151" s="82"/>
      <c r="AU151" s="183"/>
    </row>
    <row r="152" spans="1:47" s="80" customFormat="1" x14ac:dyDescent="0.2">
      <c r="A152" s="82"/>
      <c r="B152" s="82"/>
      <c r="C152" s="82"/>
      <c r="D152" s="177"/>
      <c r="E152" s="177"/>
      <c r="F152" s="177"/>
      <c r="G152" s="82"/>
      <c r="H152" s="82"/>
      <c r="I152" s="82"/>
      <c r="J152" s="190"/>
      <c r="K152" s="190"/>
      <c r="L152" s="190"/>
      <c r="M152" s="190"/>
      <c r="N152" s="190"/>
      <c r="O152" s="190"/>
      <c r="P152" s="190"/>
      <c r="Q152" s="190"/>
      <c r="R152" s="190"/>
      <c r="S152" s="190"/>
      <c r="T152" s="96"/>
      <c r="U152" s="190"/>
      <c r="V152" s="190"/>
      <c r="W152" s="190"/>
      <c r="X152" s="190"/>
      <c r="Y152" s="190"/>
      <c r="Z152" s="190"/>
      <c r="AA152" s="190"/>
      <c r="AB152" s="190"/>
      <c r="AC152" s="190"/>
      <c r="AD152" s="190"/>
      <c r="AE152" s="96"/>
      <c r="AF152" s="190"/>
      <c r="AG152" s="190"/>
      <c r="AH152" s="190"/>
      <c r="AI152" s="190"/>
      <c r="AJ152" s="190"/>
      <c r="AK152" s="190"/>
      <c r="AL152" s="190"/>
      <c r="AM152" s="91"/>
      <c r="AN152" s="91"/>
      <c r="AO152" s="91"/>
      <c r="AP152" s="91"/>
      <c r="AQ152" s="91"/>
      <c r="AR152" s="91"/>
      <c r="AS152" s="91"/>
      <c r="AT152" s="91"/>
      <c r="AU152" s="186"/>
    </row>
    <row r="153" spans="1:47" s="80" customFormat="1" x14ac:dyDescent="0.2">
      <c r="A153" s="82"/>
      <c r="B153" s="82"/>
      <c r="C153" s="82"/>
      <c r="D153" s="82"/>
      <c r="E153" s="82"/>
      <c r="F153" s="82"/>
      <c r="G153" s="82"/>
      <c r="H153" s="82"/>
      <c r="I153" s="82"/>
      <c r="J153" s="96"/>
      <c r="K153" s="96"/>
      <c r="L153" s="96"/>
      <c r="M153" s="96"/>
      <c r="N153" s="96"/>
      <c r="O153" s="96"/>
      <c r="P153" s="96"/>
      <c r="Q153" s="96"/>
      <c r="R153" s="96"/>
      <c r="S153" s="96"/>
      <c r="T153" s="190"/>
      <c r="U153" s="96"/>
      <c r="V153" s="96"/>
      <c r="W153" s="96"/>
      <c r="X153" s="96"/>
      <c r="Y153" s="96"/>
      <c r="Z153" s="96"/>
      <c r="AA153" s="96"/>
      <c r="AB153" s="96"/>
      <c r="AC153" s="96"/>
      <c r="AD153" s="96"/>
      <c r="AE153" s="190"/>
      <c r="AF153" s="96"/>
      <c r="AG153" s="96"/>
      <c r="AH153" s="96"/>
      <c r="AI153" s="96"/>
      <c r="AJ153" s="96"/>
      <c r="AK153" s="96"/>
      <c r="AL153" s="96"/>
      <c r="AM153" s="82"/>
      <c r="AN153" s="82"/>
      <c r="AO153" s="82"/>
      <c r="AP153" s="82"/>
      <c r="AQ153" s="82"/>
      <c r="AR153" s="82"/>
      <c r="AS153" s="82"/>
      <c r="AT153" s="82"/>
      <c r="AU153" s="183"/>
    </row>
    <row r="154" spans="1:47" s="80" customFormat="1" x14ac:dyDescent="0.2">
      <c r="A154" s="82"/>
      <c r="B154" s="82"/>
      <c r="C154" s="82"/>
      <c r="D154" s="82"/>
      <c r="E154" s="82"/>
      <c r="F154" s="82"/>
      <c r="G154" s="82"/>
      <c r="H154" s="82"/>
      <c r="I154" s="82"/>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82"/>
      <c r="AN154" s="82"/>
      <c r="AO154" s="82"/>
      <c r="AP154" s="82"/>
      <c r="AQ154" s="82"/>
      <c r="AR154" s="82"/>
      <c r="AS154" s="82"/>
      <c r="AT154" s="82"/>
      <c r="AU154" s="183"/>
    </row>
    <row r="155" spans="1:47" s="80" customFormat="1" x14ac:dyDescent="0.2">
      <c r="A155" s="82"/>
      <c r="B155" s="82"/>
      <c r="C155" s="82"/>
      <c r="D155" s="82"/>
      <c r="E155" s="82"/>
      <c r="F155" s="82"/>
      <c r="G155" s="82"/>
      <c r="H155" s="82"/>
      <c r="I155" s="82"/>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82"/>
      <c r="AN155" s="82"/>
      <c r="AO155" s="82"/>
      <c r="AP155" s="82"/>
      <c r="AQ155" s="82"/>
      <c r="AR155" s="82"/>
      <c r="AS155" s="82"/>
      <c r="AT155" s="82"/>
      <c r="AU155" s="183"/>
    </row>
    <row r="156" spans="1:47" s="80" customFormat="1" x14ac:dyDescent="0.2">
      <c r="J156" s="95"/>
      <c r="K156" s="95"/>
      <c r="L156" s="95"/>
      <c r="M156" s="95"/>
      <c r="N156" s="95"/>
      <c r="O156" s="95"/>
      <c r="P156" s="95"/>
      <c r="Q156" s="95"/>
      <c r="R156" s="95"/>
      <c r="S156" s="95"/>
      <c r="T156" s="96"/>
      <c r="U156" s="95"/>
      <c r="V156" s="95"/>
      <c r="W156" s="95"/>
      <c r="X156" s="95"/>
      <c r="Y156" s="95"/>
      <c r="Z156" s="95"/>
      <c r="AA156" s="95"/>
      <c r="AB156" s="95"/>
      <c r="AC156" s="95"/>
      <c r="AD156" s="95"/>
      <c r="AE156" s="96"/>
      <c r="AF156" s="95"/>
      <c r="AG156" s="95"/>
      <c r="AH156" s="95"/>
      <c r="AI156" s="95"/>
      <c r="AJ156" s="95"/>
      <c r="AK156" s="95"/>
      <c r="AL156" s="95"/>
      <c r="AM156" s="82"/>
      <c r="AN156" s="82"/>
      <c r="AO156" s="82"/>
      <c r="AP156" s="82"/>
      <c r="AQ156" s="82"/>
      <c r="AR156" s="82"/>
      <c r="AS156" s="82"/>
      <c r="AT156" s="82"/>
      <c r="AU156" s="183"/>
    </row>
    <row r="157" spans="1:47" s="80" customFormat="1" x14ac:dyDescent="0.2">
      <c r="J157" s="191"/>
      <c r="K157" s="191"/>
      <c r="L157" s="191"/>
      <c r="M157" s="191"/>
      <c r="N157" s="191"/>
      <c r="O157" s="191"/>
      <c r="P157" s="191"/>
      <c r="Q157" s="191"/>
      <c r="R157" s="191"/>
      <c r="S157" s="191"/>
      <c r="T157" s="95"/>
      <c r="U157" s="191"/>
      <c r="V157" s="191"/>
      <c r="W157" s="191"/>
      <c r="X157" s="191"/>
      <c r="Y157" s="191"/>
      <c r="Z157" s="191"/>
      <c r="AA157" s="191"/>
      <c r="AB157" s="191"/>
      <c r="AC157" s="191"/>
      <c r="AD157" s="191"/>
      <c r="AE157" s="95"/>
      <c r="AF157" s="191"/>
      <c r="AG157" s="191"/>
      <c r="AH157" s="191"/>
      <c r="AI157" s="191"/>
      <c r="AJ157" s="191"/>
      <c r="AK157" s="191"/>
      <c r="AL157" s="191"/>
      <c r="AM157" s="92"/>
      <c r="AN157" s="92"/>
      <c r="AO157" s="92"/>
      <c r="AP157" s="92"/>
      <c r="AQ157" s="92"/>
      <c r="AR157" s="92"/>
      <c r="AS157" s="92"/>
      <c r="AT157" s="92"/>
      <c r="AU157" s="188"/>
    </row>
    <row r="158" spans="1:47" s="80" customFormat="1" x14ac:dyDescent="0.2">
      <c r="J158" s="95"/>
      <c r="K158" s="95"/>
      <c r="L158" s="95"/>
      <c r="M158" s="95"/>
      <c r="N158" s="95"/>
      <c r="O158" s="95"/>
      <c r="P158" s="95"/>
      <c r="Q158" s="95"/>
      <c r="R158" s="95"/>
      <c r="S158" s="95"/>
      <c r="T158" s="191"/>
      <c r="U158" s="95"/>
      <c r="V158" s="95"/>
      <c r="W158" s="95"/>
      <c r="X158" s="95"/>
      <c r="Y158" s="95"/>
      <c r="Z158" s="95"/>
      <c r="AA158" s="95"/>
      <c r="AB158" s="95"/>
      <c r="AC158" s="95"/>
      <c r="AD158" s="95"/>
      <c r="AE158" s="191"/>
      <c r="AF158" s="95"/>
      <c r="AG158" s="95"/>
      <c r="AH158" s="95"/>
      <c r="AI158" s="95"/>
      <c r="AJ158" s="95"/>
      <c r="AK158" s="95"/>
      <c r="AL158" s="95"/>
      <c r="AM158" s="82"/>
      <c r="AN158" s="82"/>
      <c r="AO158" s="82"/>
      <c r="AP158" s="82"/>
      <c r="AQ158" s="82"/>
      <c r="AR158" s="82"/>
      <c r="AS158" s="82"/>
      <c r="AT158" s="82"/>
      <c r="AU158" s="183"/>
    </row>
  </sheetData>
  <mergeCells count="10">
    <mergeCell ref="AF3:AL3"/>
    <mergeCell ref="AF4:AL4"/>
    <mergeCell ref="U3:AA3"/>
    <mergeCell ref="U4:AA4"/>
    <mergeCell ref="H79:P79"/>
    <mergeCell ref="B3:D3"/>
    <mergeCell ref="B4:D4"/>
    <mergeCell ref="J3:P3"/>
    <mergeCell ref="J4:P4"/>
    <mergeCell ref="H77:P77"/>
  </mergeCells>
  <hyperlinks>
    <hyperlink ref="A1" location="'Innehåll-Content'!A1" display="Tillbaka till innehåll - Back to content"/>
  </hyperlink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9217" r:id="rId4">
          <objectPr defaultSize="0" autoPict="0" r:id="rId5">
            <anchor moveWithCells="1" sizeWithCells="1">
              <from>
                <xdr:col>20</xdr:col>
                <xdr:colOff>142875</xdr:colOff>
                <xdr:row>60</xdr:row>
                <xdr:rowOff>285750</xdr:rowOff>
              </from>
              <to>
                <xdr:col>22</xdr:col>
                <xdr:colOff>9525</xdr:colOff>
                <xdr:row>60</xdr:row>
                <xdr:rowOff>533400</xdr:rowOff>
              </to>
            </anchor>
          </objectPr>
        </oleObject>
      </mc:Choice>
      <mc:Fallback>
        <oleObject progId="PBrush" shapeId="921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Innehåll-Content</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Steinbach Nancy RM/MN-S</dc:creator>
  <cp:lastModifiedBy>Brown Nils RM/MEM-S</cp:lastModifiedBy>
  <dcterms:created xsi:type="dcterms:W3CDTF">2013-04-08T12:55:08Z</dcterms:created>
  <dcterms:modified xsi:type="dcterms:W3CDTF">2019-11-13T07:47:11Z</dcterms:modified>
</cp:coreProperties>
</file>